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oll_joh\Documents\ABioSA\02. Dokumente\New Section ABioSA Repository Page\"/>
    </mc:Choice>
  </mc:AlternateContent>
  <xr:revisionPtr revIDLastSave="0" documentId="8_{C0297C6E-FB15-486F-8A0E-EC8F9E702667}" xr6:coauthVersionLast="45" xr6:coauthVersionMax="45" xr10:uidLastSave="{00000000-0000-0000-0000-000000000000}"/>
  <bookViews>
    <workbookView xWindow="-110" yWindow="-110" windowWidth="19420" windowHeight="10420" tabRatio="943" firstSheet="1" activeTab="12" xr2:uid="{6E3797A2-E79D-4103-B6B7-D1AF1E03D068}"/>
  </bookViews>
  <sheets>
    <sheet name="Tests and Labs " sheetId="1" r:id="rId1"/>
    <sheet name="example" sheetId="3" r:id="rId2"/>
    <sheet name="Lab List" sheetId="5" r:id="rId3"/>
    <sheet name="Summary of responded labs" sheetId="85" r:id="rId4"/>
    <sheet name="Consolidated Table" sheetId="34" r:id="rId5"/>
    <sheet name="Lab progress  " sheetId="50" r:id="rId6"/>
    <sheet name="Geographical spread" sheetId="47" r:id="rId7"/>
    <sheet name="Local &amp; Int. Participants" sheetId="51" r:id="rId8"/>
    <sheet name="University Labs" sheetId="52" r:id="rId9"/>
    <sheet name="International Lab collaboration" sheetId="53" r:id="rId10"/>
    <sheet name="ALS" sheetId="22" r:id="rId11"/>
    <sheet name="confirm - ALS" sheetId="54" r:id="rId12"/>
    <sheet name="Bionos Biotech S.L. " sheetId="12" r:id="rId13"/>
    <sheet name="confirm - Bionos Biotech S.L." sheetId="55" r:id="rId14"/>
    <sheet name="BioSel Laboratory Solutions" sheetId="23" r:id="rId15"/>
    <sheet name="confirm - BioSel Lab Solutions" sheetId="56" r:id="rId16"/>
    <sheet name="Botanichem" sheetId="88" r:id="rId17"/>
    <sheet name="Campden BRI." sheetId="10" r:id="rId18"/>
    <sheet name="confirm - Campden BRI." sheetId="57" r:id="rId19"/>
    <sheet name="Chromessence S.L. " sheetId="8" r:id="rId20"/>
    <sheet name="confirm - Chromessence S.L." sheetId="58" r:id="rId21"/>
    <sheet name="Consulting Chemical Laboratorie" sheetId="43" r:id="rId22"/>
    <sheet name="confirm - Consulting Chemical L" sheetId="59" r:id="rId23"/>
    <sheet name="Durban University of Technology" sheetId="35" r:id="rId24"/>
    <sheet name="confirm - Durban Uni of Tech" sheetId="60" r:id="rId25"/>
    <sheet name="Eurofins" sheetId="9" r:id="rId26"/>
    <sheet name="confirm - Eurofins" sheetId="61" r:id="rId27"/>
    <sheet name="Future Cosmetics CC" sheetId="17" r:id="rId28"/>
    <sheet name="confirm - Future Cosmetics" sheetId="62" r:id="rId29"/>
    <sheet name="KLM HIGH-giene" sheetId="27" r:id="rId30"/>
    <sheet name="confirm - KLM HIGH-giene" sheetId="63" r:id="rId31"/>
    <sheet name="Labserve" sheetId="13" r:id="rId32"/>
    <sheet name="confirm - Labserve" sheetId="64" r:id="rId33"/>
    <sheet name="LAUS GmbH" sheetId="20" r:id="rId34"/>
    <sheet name="confirm - LAUS GmbH" sheetId="65" r:id="rId35"/>
    <sheet name="Lexva Analytique" sheetId="24" r:id="rId36"/>
    <sheet name="confirm - Lexva Analytique" sheetId="66" r:id="rId37"/>
    <sheet name="M &amp; L Laboratory Services (Pty)" sheetId="37" r:id="rId38"/>
    <sheet name="confirm - M&amp;L Laboratory " sheetId="67" r:id="rId39"/>
    <sheet name="MEDUNSA The Photobiology Lab." sheetId="26" r:id="rId40"/>
    <sheet name="confirm - MEDUNSA photobiology" sheetId="68" r:id="rId41"/>
    <sheet name="MEDUNSA School of Pharmacy" sheetId="42" r:id="rId42"/>
    <sheet name="confirm - MEDUNSA Sc pharmacy" sheetId="69" r:id="rId43"/>
    <sheet name="Merieux NutriSciences" sheetId="15" r:id="rId44"/>
    <sheet name="confirm - Merieux NutriSciences" sheetId="70" r:id="rId45"/>
    <sheet name="Microchem Lab Services (Pty) Lt" sheetId="44" r:id="rId46"/>
    <sheet name="confirm - Microchem Lab" sheetId="71" r:id="rId47"/>
    <sheet name="Nelson Mandela University" sheetId="87" r:id="rId48"/>
    <sheet name="Nosa (Aspirata)" sheetId="19" r:id="rId49"/>
    <sheet name="confirm - Nosa" sheetId="72" r:id="rId50"/>
    <sheet name="NSI Testing Centre" sheetId="25" r:id="rId51"/>
    <sheet name="confirm - NSI testing centre" sheetId="73" r:id="rId52"/>
    <sheet name="Nutrasource" sheetId="11" r:id="rId53"/>
    <sheet name="confirm - Nutrasource" sheetId="74" r:id="rId54"/>
    <sheet name="Precision Oil Laboratories" sheetId="6" r:id="rId55"/>
    <sheet name="confirm - Precision Oil" sheetId="75" r:id="rId56"/>
    <sheet name="Protechnik Laboratories" sheetId="28" r:id="rId57"/>
    <sheet name="confirm - Protechnik Labs" sheetId="76" r:id="rId58"/>
    <sheet name="SciCorp Laboratories" sheetId="18" r:id="rId59"/>
    <sheet name="confirm - SciCorp Labs" sheetId="77" r:id="rId60"/>
    <sheet name="Southern cross university Lab" sheetId="14" r:id="rId61"/>
    <sheet name="confirm - Southern Cross Uni La" sheetId="78" r:id="rId62"/>
    <sheet name="SMT Labs" sheetId="38" r:id="rId63"/>
    <sheet name="confirm - SMT Labs" sheetId="79" r:id="rId64"/>
    <sheet name="Stellenbosch University" sheetId="49" r:id="rId65"/>
    <sheet name="confirm - Stellenbosch Uni" sheetId="80" r:id="rId66"/>
    <sheet name="University of the Free state" sheetId="86" r:id="rId67"/>
    <sheet name="University of KwaZulu-Natal " sheetId="36" r:id="rId68"/>
    <sheet name="confirm - Uni of KZN" sheetId="81" r:id="rId69"/>
    <sheet name="V&amp;M Analytical Toxicology Labor" sheetId="7" r:id="rId70"/>
    <sheet name="confirm - V&amp;M Analytical Toxico" sheetId="82" r:id="rId71"/>
    <sheet name="Template" sheetId="39" r:id="rId72"/>
  </sheets>
  <definedNames>
    <definedName name="ExternalData_1" localSheetId="4" hidden="1">'Consolidated Table'!$A$1:$S$58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85" l="1"/>
  <c r="L3" i="85"/>
  <c r="H3" i="85"/>
  <c r="G3" i="85"/>
  <c r="P3" i="85" l="1"/>
  <c r="N3" i="85"/>
  <c r="Q3" i="85"/>
  <c r="K3" i="85"/>
  <c r="I3" i="85"/>
  <c r="X162" i="50" l="1"/>
  <c r="X161" i="50"/>
  <c r="X160" i="50"/>
  <c r="X159" i="50"/>
  <c r="W163" i="50"/>
  <c r="W162" i="50"/>
  <c r="W161" i="50"/>
  <c r="W160" i="50"/>
  <c r="W159" i="50"/>
  <c r="T163" i="50" l="1"/>
  <c r="T161" i="50"/>
  <c r="T160" i="50" l="1"/>
  <c r="T159" i="50"/>
  <c r="Q155" i="50" l="1"/>
  <c r="Q154" i="50"/>
  <c r="Q152" i="50"/>
  <c r="BB157" i="47" l="1"/>
  <c r="BB156" i="47"/>
  <c r="BB155" i="47"/>
  <c r="BB154" i="47"/>
  <c r="BB152" i="47"/>
  <c r="BB150" i="47"/>
  <c r="AY160" i="47" l="1"/>
  <c r="AY159" i="47"/>
  <c r="AY158" i="47"/>
  <c r="AY157" i="47"/>
  <c r="AY156" i="47"/>
  <c r="AY155" i="47"/>
  <c r="AY154" i="47"/>
  <c r="AY153" i="47"/>
  <c r="AY151" i="47"/>
  <c r="AY150" i="47"/>
  <c r="AU156" i="47"/>
  <c r="AU155" i="47"/>
  <c r="AU154" i="47"/>
  <c r="AU153" i="47"/>
  <c r="AU151" i="47"/>
  <c r="AU150" i="47"/>
  <c r="AQ159" i="47"/>
  <c r="AQ158" i="47"/>
  <c r="AQ151" i="47"/>
  <c r="AQ150" i="47"/>
  <c r="AM150" i="47"/>
  <c r="X163" i="50"/>
  <c r="Q161" i="50"/>
  <c r="Q160" i="50"/>
  <c r="Q151" i="50"/>
  <c r="Q150" i="50"/>
  <c r="AM153" i="47"/>
  <c r="AM151" i="47"/>
  <c r="D31" i="51"/>
  <c r="E31" i="51"/>
  <c r="F31" i="51"/>
  <c r="G31" i="51"/>
  <c r="H31" i="51"/>
  <c r="I31" i="51"/>
  <c r="J31" i="51"/>
  <c r="K31" i="51"/>
  <c r="L31" i="51"/>
  <c r="M31" i="51"/>
  <c r="N31" i="51"/>
  <c r="O31" i="51"/>
  <c r="P31" i="51"/>
  <c r="Q31" i="51"/>
  <c r="R31" i="51"/>
  <c r="S31" i="51"/>
  <c r="T31" i="51"/>
  <c r="U31" i="51"/>
  <c r="V31" i="51"/>
  <c r="W31" i="51"/>
  <c r="X31" i="51"/>
  <c r="Y31" i="51"/>
  <c r="Z31" i="51"/>
  <c r="AA31" i="51"/>
  <c r="AB31" i="51"/>
  <c r="AC31" i="51"/>
  <c r="AD31" i="51"/>
  <c r="AE31" i="51"/>
  <c r="AF31" i="51"/>
  <c r="C31" i="51"/>
  <c r="BB153" i="47" l="1"/>
  <c r="BB151" i="47"/>
  <c r="AQ152" i="47"/>
  <c r="AE140" i="47"/>
  <c r="AF140" i="47"/>
  <c r="AG140" i="47"/>
  <c r="AH140" i="47"/>
  <c r="AI140" i="47"/>
  <c r="AD140" i="47"/>
  <c r="W140" i="47"/>
  <c r="X140" i="47"/>
  <c r="Y140" i="47"/>
  <c r="Z140" i="47"/>
  <c r="AA140" i="47"/>
  <c r="AB140" i="47"/>
  <c r="AC140" i="47"/>
  <c r="V140" i="47"/>
  <c r="U140" i="47"/>
  <c r="T140" i="47"/>
  <c r="L140" i="47"/>
  <c r="M140" i="47"/>
  <c r="N140" i="47"/>
  <c r="O140" i="47"/>
  <c r="P140" i="47"/>
  <c r="Q140" i="47"/>
  <c r="R140" i="47"/>
  <c r="S140" i="47"/>
  <c r="K140" i="47"/>
  <c r="J140" i="47"/>
  <c r="I140" i="47"/>
  <c r="Q159" i="50"/>
  <c r="Q149" i="50"/>
  <c r="G140" i="50"/>
  <c r="T162" i="50" l="1"/>
  <c r="D140" i="50"/>
  <c r="E140" i="50"/>
  <c r="F140" i="50"/>
  <c r="H140" i="50"/>
  <c r="I140" i="50"/>
  <c r="J140" i="50"/>
  <c r="K140" i="50"/>
  <c r="L140" i="50"/>
  <c r="M140" i="50"/>
  <c r="C140" i="50"/>
  <c r="B140" i="50"/>
  <c r="H207" i="50" l="1"/>
  <c r="H206" i="50"/>
  <c r="Q153" i="50"/>
  <c r="BB158" i="47" l="1"/>
  <c r="AQ160" i="47"/>
  <c r="AQ157" i="47"/>
  <c r="AQ156" i="47"/>
  <c r="AQ155" i="47"/>
  <c r="AQ154" i="47"/>
  <c r="AQ153" i="47"/>
  <c r="AM157" i="47"/>
  <c r="AM156" i="47"/>
  <c r="AM155" i="47"/>
  <c r="AM154" i="47"/>
  <c r="AM152" i="47"/>
  <c r="H140" i="47" l="1"/>
  <c r="G140" i="47"/>
  <c r="F140" i="47"/>
  <c r="E140" i="47"/>
  <c r="D140" i="47"/>
  <c r="C140" i="47"/>
  <c r="B140" i="47"/>
  <c r="AY152" i="4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F89FAC-E3B7-40DB-AD5F-1DF2CB9711B3}"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<sst xmlns="http://schemas.openxmlformats.org/spreadsheetml/2006/main" count="17414" uniqueCount="3190">
  <si>
    <t>Test Parameter</t>
  </si>
  <si>
    <t>Test Methods that comply with EU regulations</t>
  </si>
  <si>
    <t>pH</t>
  </si>
  <si>
    <t>Peroxide value</t>
  </si>
  <si>
    <t>Seed</t>
  </si>
  <si>
    <t>Essential</t>
  </si>
  <si>
    <t>CLP</t>
  </si>
  <si>
    <t>Cosmetics</t>
  </si>
  <si>
    <t>X</t>
  </si>
  <si>
    <t>Flashpoint -where applicable</t>
  </si>
  <si>
    <t>TESTING</t>
  </si>
  <si>
    <t>LABORATORIES</t>
  </si>
  <si>
    <t>APPLICABLE REGULATION</t>
  </si>
  <si>
    <t>APPLICABLE OIL TYPE</t>
  </si>
  <si>
    <t>Information on optical activity</t>
  </si>
  <si>
    <t>REACH
1 - 10 Tonnes
(Annex VII)</t>
  </si>
  <si>
    <t>Typical ratio of (stereo isomers)</t>
  </si>
  <si>
    <t>Melting point/Melting Range</t>
  </si>
  <si>
    <t>REACH
10 - 100 Tonnes
(Annex VII)</t>
  </si>
  <si>
    <t>OECD 102
Method A.1 (EC 440/2008)</t>
  </si>
  <si>
    <t>Boiling point</t>
  </si>
  <si>
    <t>OECD 103
Method A.2 (EC 440/2008)</t>
  </si>
  <si>
    <t>Vapour pressure</t>
  </si>
  <si>
    <t>OECD 104
Method A.4 (EC 440/2008)</t>
  </si>
  <si>
    <t>Surface tension</t>
  </si>
  <si>
    <t>OECD 115
Method A.5 (EC 440/2008)</t>
  </si>
  <si>
    <t>Water solubility</t>
  </si>
  <si>
    <t>OECD 105
Method A.6 (EC 440/2008)</t>
  </si>
  <si>
    <t>Partition coefficient n-octanol/water</t>
  </si>
  <si>
    <t>OECD 107, 117 or 123
Method A.8 (EC 440/2008)</t>
  </si>
  <si>
    <t>Flammability</t>
  </si>
  <si>
    <t>Many test methods available</t>
  </si>
  <si>
    <t>Explosive properties</t>
  </si>
  <si>
    <t>Method A.14 (EC 440/2008)</t>
  </si>
  <si>
    <t>Skin Irritation and corrosion (in vitro)</t>
  </si>
  <si>
    <t>OECD 430
OECD 431
OECD 435
OECD 439</t>
  </si>
  <si>
    <t>x</t>
  </si>
  <si>
    <t>Eye Irritation and corrosion (in vitro)</t>
  </si>
  <si>
    <t>OECD 437
OECD 438
OECD 460</t>
  </si>
  <si>
    <t>Skin Sensitisation (in vitro)</t>
  </si>
  <si>
    <t>OECD 442C, OECD 442D and/or OECD 442 E</t>
  </si>
  <si>
    <t>MUTAGENICITY : in vitro gene mutation study in bacteria</t>
  </si>
  <si>
    <t>OECD 471</t>
  </si>
  <si>
    <t>MUTAGENICITY: In vitro cytogenicity study in mammalian cells or in vitro micronucleus study</t>
  </si>
  <si>
    <t>OECD 473
OECD 487</t>
  </si>
  <si>
    <t xml:space="preserve">MUTAGENICITY: In vitro Mammalian Cell Gene Mutation Test, if both studies OECD 471 and OECD 473 or OECD 487  are negative </t>
  </si>
  <si>
    <t>OECD 490
OECD 476</t>
  </si>
  <si>
    <t>Acute Toxicity - Oral</t>
  </si>
  <si>
    <t>OECD 420
OECD 423</t>
  </si>
  <si>
    <t>Acute Toxicity - Inhalation</t>
  </si>
  <si>
    <t>OECD 403</t>
  </si>
  <si>
    <t>Acute Toxicity - Dermal</t>
  </si>
  <si>
    <t>OECD 402</t>
  </si>
  <si>
    <t>Repeated dose - SE (28 days)</t>
  </si>
  <si>
    <t>OECD 407 (oral) or OECD 422 if study combined with reproductive toxicity study OECD 421 
OECD 412 (inhalation)
OECD 410 (dermal)</t>
  </si>
  <si>
    <t>Reproductive Toxicity : Screening for reproductive/ developmental toxicity, if there is no evidence from available information on structurally related substances, from (Q)SAR estimates or from in vitro methods that the substance may be a developmental toxicant</t>
  </si>
  <si>
    <t>OECD 421 or OECD 422 if study combined with repeated oral route 28 days</t>
  </si>
  <si>
    <t>Toxicokinetics</t>
  </si>
  <si>
    <t>OECD 417 (in vivo testing)</t>
  </si>
  <si>
    <t>Short-term toxicity testing on invertebrates</t>
  </si>
  <si>
    <t>OECD 202 +/- 23</t>
  </si>
  <si>
    <t>Growth inhibition study aquatic plant</t>
  </si>
  <si>
    <t>OECD 201 +/- 23</t>
  </si>
  <si>
    <t>Short-term toxicity testing on fish</t>
  </si>
  <si>
    <t>OECD 203</t>
  </si>
  <si>
    <t>Activated sludge respiration inhibition testing</t>
  </si>
  <si>
    <t>OECD 209</t>
  </si>
  <si>
    <t>Ready biodegradability</t>
  </si>
  <si>
    <t>OECD 301A to F</t>
  </si>
  <si>
    <t>Hydrolysis as a function of ph.</t>
  </si>
  <si>
    <t>OECD 111</t>
  </si>
  <si>
    <t>Fate and behaviour in the environment: Adsorption/ desorption screening</t>
  </si>
  <si>
    <t>OECD 121 or OECD 106</t>
  </si>
  <si>
    <t>Method A.9 (EC 440/2008)                       EN ISO 1516 - CLP                                   EN ISO 1523 - CLP                                    EN ISO 2719  - CLP                                    EN ISO 3679 - CLP                                    EN ISO 3680 - CLP                                     EN ISO 13736 - CLP</t>
  </si>
  <si>
    <t>Full Gas Chromatography combined with Flame Ionization Detection (GC_FID)</t>
  </si>
  <si>
    <r>
      <t>Relative density at 20</t>
    </r>
    <r>
      <rPr>
        <sz val="11"/>
        <color theme="1"/>
        <rFont val="Calibri"/>
        <family val="2"/>
      </rPr>
      <t>˚C</t>
    </r>
  </si>
  <si>
    <t>NF ISO 592</t>
  </si>
  <si>
    <t>OECD 109
Method A.3 (EC 440/2008),
NF ISO279</t>
  </si>
  <si>
    <t>Refractive index</t>
  </si>
  <si>
    <t>Miscibility in ethanol 85 % (volume fraction) at 20 °C</t>
  </si>
  <si>
    <t>NF ISO 875</t>
  </si>
  <si>
    <t>according to ISO norms</t>
  </si>
  <si>
    <t>GC analysis C6-C24  and
their potassium, sodium, calcium and magnesium salts’</t>
  </si>
  <si>
    <t>PBT/vPvB assessment</t>
  </si>
  <si>
    <t>Self-ignition temperature</t>
  </si>
  <si>
    <t>Method A.15 or A.16 (EC 440/2008)</t>
  </si>
  <si>
    <t>Oxidising properties</t>
  </si>
  <si>
    <t>Method A.17 (EC 440/2008)</t>
  </si>
  <si>
    <t xml:space="preserve">Granulometry/Particle size distribution </t>
  </si>
  <si>
    <t>Spectroscopic data (IR, UV, mass or nuclear magnetic resonance spectrum)</t>
  </si>
  <si>
    <t>Skin irritation and corrosion (in vivo)</t>
  </si>
  <si>
    <t>OECD 404</t>
  </si>
  <si>
    <t>Eye irritation or eye corrosion (in vivo)</t>
  </si>
  <si>
    <t>Skin Sensitisation (in vivo)</t>
  </si>
  <si>
    <t>OECD 442B, 
OECD 429 (LLNA)</t>
  </si>
  <si>
    <t>Mathilda Mostert</t>
  </si>
  <si>
    <t>Density</t>
  </si>
  <si>
    <t>Viscosity</t>
  </si>
  <si>
    <t>ASTM D 1481</t>
  </si>
  <si>
    <t>ISO 3104                                                  ISO 3105                                                 ISO 3218.2</t>
  </si>
  <si>
    <t>Laboratory Name</t>
  </si>
  <si>
    <t>Located Internationally (specify the region/country)</t>
  </si>
  <si>
    <t>Located in South Africa/ Africa (specify provice/county)</t>
  </si>
  <si>
    <t>Alternate methods used</t>
  </si>
  <si>
    <t>If there are multiple test methods given, specifiy test method used</t>
  </si>
  <si>
    <t xml:space="preserve">Laboratory name: </t>
  </si>
  <si>
    <t>Laboratories in SA that would like to do the test but do no comply as yet (specify the test they would like to comply with)</t>
  </si>
  <si>
    <t>Laboratories</t>
  </si>
  <si>
    <t>Physical Address:</t>
  </si>
  <si>
    <t>Contact number:</t>
  </si>
  <si>
    <t>Contact person:</t>
  </si>
  <si>
    <t xml:space="preserve">Email address: </t>
  </si>
  <si>
    <t xml:space="preserve">Tel No.: </t>
  </si>
  <si>
    <t>Laboratories in EU that comply with test method requirements and would assist South African laboratories in implementing these tests (specify the tests they would like assist with)</t>
  </si>
  <si>
    <t xml:space="preserve">Located in South Africa/ Africa </t>
  </si>
  <si>
    <t xml:space="preserve">Located Internationally </t>
  </si>
  <si>
    <t xml:space="preserve">Communication notes : </t>
  </si>
  <si>
    <t xml:space="preserve">Type of accreditation of the laboratory: </t>
  </si>
  <si>
    <t xml:space="preserve">Applicable Oil type </t>
  </si>
  <si>
    <t>Price List</t>
  </si>
  <si>
    <t>Food (Marula Nut)</t>
  </si>
  <si>
    <t xml:space="preserve">Discounts given based on number of samples and tests required? </t>
  </si>
  <si>
    <t>Brix°</t>
  </si>
  <si>
    <t>Odor</t>
  </si>
  <si>
    <t>Taste</t>
  </si>
  <si>
    <t>Ash</t>
  </si>
  <si>
    <t>Ash values</t>
  </si>
  <si>
    <t>Acid insoluble Ash</t>
  </si>
  <si>
    <t>Moisture</t>
  </si>
  <si>
    <t>Loss on drying</t>
  </si>
  <si>
    <t>Shelf Life/Stability studies</t>
  </si>
  <si>
    <t>Method of extraction</t>
  </si>
  <si>
    <t>Specific Gravity</t>
  </si>
  <si>
    <t>Freezing Point</t>
  </si>
  <si>
    <t>Cold Test Negative &gt;5.5 hours</t>
  </si>
  <si>
    <t xml:space="preserve">Viscosity </t>
  </si>
  <si>
    <t xml:space="preserve">Iodine Index </t>
  </si>
  <si>
    <t xml:space="preserve">Saponification Index </t>
  </si>
  <si>
    <t xml:space="preserve">Waxes </t>
  </si>
  <si>
    <t xml:space="preserve">Non-saponifiable matter </t>
  </si>
  <si>
    <t xml:space="preserve">Mineral Oil </t>
  </si>
  <si>
    <t>Impurities (%)</t>
  </si>
  <si>
    <t>Peroxides (mEq/kg)</t>
  </si>
  <si>
    <t>FFA (% oleic)</t>
  </si>
  <si>
    <t>Nutritional Composition/Profile (100g)</t>
  </si>
  <si>
    <t xml:space="preserve">The nutritional profile has to include the so-called “big eight” (energy, protein, carbohydrates, sugar, fibre, fat, unsaturated fat, salt). </t>
  </si>
  <si>
    <t>Energy Content [protein, fat, and available carbohydrate]</t>
  </si>
  <si>
    <t>Energy (Kcal)</t>
  </si>
  <si>
    <t>Energy (kJ)</t>
  </si>
  <si>
    <t xml:space="preserve">Dietary Fiber (g) </t>
  </si>
  <si>
    <t xml:space="preserve">Total Carbohydrates (g) </t>
  </si>
  <si>
    <t>Total Sugars (g)</t>
  </si>
  <si>
    <t>Fructose  (g)</t>
  </si>
  <si>
    <t>Glucose (g)</t>
  </si>
  <si>
    <t>Lactose (g)</t>
  </si>
  <si>
    <t>Maltose (g)</t>
  </si>
  <si>
    <t>Sucrose (g)</t>
  </si>
  <si>
    <t xml:space="preserve">Proteins (g) </t>
  </si>
  <si>
    <t xml:space="preserve">Total fat (g) </t>
  </si>
  <si>
    <t xml:space="preserve">Saturated fatty acids (g) </t>
  </si>
  <si>
    <t xml:space="preserve">Monounsaturated fatty acids (g) </t>
  </si>
  <si>
    <t xml:space="preserve">Polyunsaturated fatty acids (g) </t>
  </si>
  <si>
    <t xml:space="preserve">Trans fatty acids (g) </t>
  </si>
  <si>
    <t>Salt</t>
  </si>
  <si>
    <t>Carbohydrates and Dietary Fiber</t>
  </si>
  <si>
    <t>Sugars</t>
  </si>
  <si>
    <t>Sucrose</t>
  </si>
  <si>
    <t>Glucose</t>
  </si>
  <si>
    <t>Fructose</t>
  </si>
  <si>
    <t>Lactose</t>
  </si>
  <si>
    <t>Maltose</t>
  </si>
  <si>
    <t>Sorbitol</t>
  </si>
  <si>
    <t>Total Sugars g</t>
  </si>
  <si>
    <t>Carbohydrate Analysis - Fraction</t>
  </si>
  <si>
    <t>Carbohydrate</t>
  </si>
  <si>
    <t>Fibre</t>
  </si>
  <si>
    <t>Soluble</t>
  </si>
  <si>
    <t xml:space="preserve">Insoluble </t>
  </si>
  <si>
    <t>Proteins</t>
  </si>
  <si>
    <t>Free amino acids</t>
  </si>
  <si>
    <t>Amino acids</t>
  </si>
  <si>
    <t>Ala Alanine</t>
  </si>
  <si>
    <t>Arg Arginine</t>
  </si>
  <si>
    <t>Asp Aspartate</t>
  </si>
  <si>
    <t>Cys Cystine</t>
  </si>
  <si>
    <t>Glu Glutamate</t>
  </si>
  <si>
    <t>Gly Glycine</t>
  </si>
  <si>
    <t>His Histidine</t>
  </si>
  <si>
    <t>Ile Isoleucine</t>
  </si>
  <si>
    <t>Leu Leucine</t>
  </si>
  <si>
    <t>Lys Lysine</t>
  </si>
  <si>
    <t>Met Methionine</t>
  </si>
  <si>
    <t>Phe Phenylalanine</t>
  </si>
  <si>
    <t>Pro Proline</t>
  </si>
  <si>
    <t>Ser Serine</t>
  </si>
  <si>
    <t>Thr Threonine</t>
  </si>
  <si>
    <t>Tyr Tyrosine</t>
  </si>
  <si>
    <t>Val Valine</t>
  </si>
  <si>
    <t>Total Amino Acids</t>
  </si>
  <si>
    <t>Protein fragments (molecular weights &lt;100 kD</t>
  </si>
  <si>
    <t>Lipids</t>
  </si>
  <si>
    <t>Saturated fats (SAT)</t>
  </si>
  <si>
    <t>Monounsaturated fats (MUFA)</t>
  </si>
  <si>
    <t>Polyunsaturated fats (g)</t>
  </si>
  <si>
    <t>Fatty Acid Content</t>
  </si>
  <si>
    <t>Free fatty acids</t>
  </si>
  <si>
    <t>Total Fat (g)</t>
  </si>
  <si>
    <t>Vitamins and Trace elements</t>
  </si>
  <si>
    <t>Vitamins</t>
  </si>
  <si>
    <t>B1 thiamin</t>
  </si>
  <si>
    <t>B2 riboflavin</t>
  </si>
  <si>
    <t>B3 niacin</t>
  </si>
  <si>
    <t>B5 pantothenic acid</t>
  </si>
  <si>
    <t>B6 pyridoxine</t>
  </si>
  <si>
    <t>B7 biotin</t>
  </si>
  <si>
    <t>B9 folate or folic acid</t>
  </si>
  <si>
    <t>B12 cyanocobalamin</t>
  </si>
  <si>
    <t>C ascorbic acid</t>
  </si>
  <si>
    <t>Fat-soluble vitamins</t>
  </si>
  <si>
    <t>A retinoids and cerotene</t>
  </si>
  <si>
    <t>D2 ergocalciferol</t>
  </si>
  <si>
    <t>D3 (cholecalciferol</t>
  </si>
  <si>
    <t>E tocopherols (mainly alpha-tocopherol or α-TE)</t>
  </si>
  <si>
    <t>Trace elements</t>
  </si>
  <si>
    <t>Co Cobalt</t>
  </si>
  <si>
    <t>Ca Calcium</t>
  </si>
  <si>
    <t>Cr Chromium</t>
  </si>
  <si>
    <t>Cu Copper</t>
  </si>
  <si>
    <t>I Iodine</t>
  </si>
  <si>
    <t>Fe Iron</t>
  </si>
  <si>
    <t>K Potassium</t>
  </si>
  <si>
    <t>Mg Magnesium</t>
  </si>
  <si>
    <t>Mn Manganese</t>
  </si>
  <si>
    <t>Mo Molybdenum</t>
  </si>
  <si>
    <t>Na Sodium</t>
  </si>
  <si>
    <t>P Phosphorus</t>
  </si>
  <si>
    <t>Se Selenium</t>
  </si>
  <si>
    <t>Zn Zinc</t>
  </si>
  <si>
    <t>Salt (as NaCl)</t>
  </si>
  <si>
    <t>Other Trace elements</t>
  </si>
  <si>
    <t>Ba Barium</t>
  </si>
  <si>
    <t>B Boron</t>
  </si>
  <si>
    <t>Br Bromine</t>
  </si>
  <si>
    <t>As Arsenic</t>
  </si>
  <si>
    <t>Ni Nickel</t>
  </si>
  <si>
    <t>Fl Fluorine</t>
  </si>
  <si>
    <t>Li Lithium</t>
  </si>
  <si>
    <t>S Sulphur</t>
  </si>
  <si>
    <t>Other PRIMARY COMPONENTS (ACTIVE INGREDIENTS):</t>
  </si>
  <si>
    <t xml:space="preserve">Compounds/nutrients that characterize the product </t>
  </si>
  <si>
    <t xml:space="preserve">Polyphenols </t>
  </si>
  <si>
    <t>Flavonoids</t>
  </si>
  <si>
    <t>Melanoidins</t>
  </si>
  <si>
    <t>Other</t>
  </si>
  <si>
    <t>Secondary metabolites, phytochemicals and others</t>
  </si>
  <si>
    <t>Carotenoids</t>
  </si>
  <si>
    <t>Violaxanthin</t>
  </si>
  <si>
    <t>Lutein</t>
  </si>
  <si>
    <t>β-carotene</t>
  </si>
  <si>
    <t>Total carotenoids</t>
  </si>
  <si>
    <t>Alkaloids</t>
  </si>
  <si>
    <t>Total alkaloids</t>
  </si>
  <si>
    <t>Cyanide</t>
  </si>
  <si>
    <t>Oxalic acid</t>
  </si>
  <si>
    <t>CONTAMINANTS, including: Residues, Heavy Metals, Microbiology, Pesticides, …</t>
  </si>
  <si>
    <t>Heavy Metals</t>
  </si>
  <si>
    <t>Ag Silver</t>
  </si>
  <si>
    <t>Al Aluminum</t>
  </si>
  <si>
    <t xml:space="preserve">Ba Barium </t>
  </si>
  <si>
    <t xml:space="preserve">Be Beryllium </t>
  </si>
  <si>
    <t>Bi Bismuth</t>
  </si>
  <si>
    <t>Cd Cadmium</t>
  </si>
  <si>
    <t xml:space="preserve">Cu Copper </t>
  </si>
  <si>
    <t>Hg Mercury</t>
  </si>
  <si>
    <t>Pb Lead</t>
  </si>
  <si>
    <t>Sb Antimony</t>
  </si>
  <si>
    <t>Sn Tin</t>
  </si>
  <si>
    <t>Sr Strontium</t>
  </si>
  <si>
    <t>Ti Titanium</t>
  </si>
  <si>
    <t>Tl Tallium</t>
  </si>
  <si>
    <t>V Vanadium</t>
  </si>
  <si>
    <t>Ferrous Metal Content</t>
  </si>
  <si>
    <t>Microbiology</t>
  </si>
  <si>
    <t>Total Plate Count (TPC)</t>
  </si>
  <si>
    <t>Bacteria</t>
  </si>
  <si>
    <t>P. aeruginosa</t>
  </si>
  <si>
    <t>Salmonella</t>
  </si>
  <si>
    <t>Enterobacteria (bile tolerant gram negative bacteria)</t>
  </si>
  <si>
    <t>Other pathogenic bacteria</t>
  </si>
  <si>
    <t>Moulds and Yeasts</t>
  </si>
  <si>
    <t>Mould</t>
  </si>
  <si>
    <t>Yeast</t>
  </si>
  <si>
    <t xml:space="preserve">Mycotoxins </t>
  </si>
  <si>
    <t>Aflatoxins - B1, B2, G1 and G2.</t>
  </si>
  <si>
    <t>Ochratoxin A, Patulin, Alternaria toxin</t>
  </si>
  <si>
    <t>Other Microbiology</t>
  </si>
  <si>
    <t>Live mites / insect infestation /contamination</t>
  </si>
  <si>
    <t>Eggs</t>
  </si>
  <si>
    <t>Pesticides (mg/kg)</t>
  </si>
  <si>
    <t>OC/PY/PCB Pesticides</t>
  </si>
  <si>
    <t>Organophosphorus Pesticides</t>
  </si>
  <si>
    <t xml:space="preserve">Nitrogen Pesticides </t>
  </si>
  <si>
    <t>Hazardous Air Pollutants (HAPs)</t>
  </si>
  <si>
    <t>5-Methilchrysene</t>
  </si>
  <si>
    <t>Benzo(a)anthracene</t>
  </si>
  <si>
    <t xml:space="preserve">Benzo(a)pyrene </t>
  </si>
  <si>
    <t>Benzo(b)fluoranthene</t>
  </si>
  <si>
    <t>Benzo(c)fluorene</t>
  </si>
  <si>
    <t>Benzo(ghi)perylene</t>
  </si>
  <si>
    <t>Benzo(j)fluoranthen</t>
  </si>
  <si>
    <t>Benzo(k)fluoranthen</t>
  </si>
  <si>
    <t>Chrysene</t>
  </si>
  <si>
    <t>Cyclopenta(cd)pyrene</t>
  </si>
  <si>
    <t>Dibenzo(ae)pyrene</t>
  </si>
  <si>
    <t>Dibenzo(ah)antharacene</t>
  </si>
  <si>
    <t>Dibenzo(ah)pyrene</t>
  </si>
  <si>
    <t>Dibenzo(ai)pyrene</t>
  </si>
  <si>
    <t>Dibenzo(al)pyrene</t>
  </si>
  <si>
    <t xml:space="preserve">Indeno(123cd)pyrene </t>
  </si>
  <si>
    <t>Dioxins and Furans</t>
  </si>
  <si>
    <t>2,3,7,8-TCDD</t>
  </si>
  <si>
    <t>1,2,3,7,8-PeCDD</t>
  </si>
  <si>
    <t>1,2,3,4,7,8-HxCDD</t>
  </si>
  <si>
    <t>1,2,3,6,7,8-HxCDD</t>
  </si>
  <si>
    <t>1,2,3,7,8,9-HxCDD</t>
  </si>
  <si>
    <t>1,2,3,4,6,7,8-HpCDD</t>
  </si>
  <si>
    <t>OCDD</t>
  </si>
  <si>
    <t>2,3,7,8-TCDF</t>
  </si>
  <si>
    <t>1,2,3,7,8-PeCDF</t>
  </si>
  <si>
    <t>2,3,4,7,8-PeCDF</t>
  </si>
  <si>
    <t>1,2,3,4,7,8-HxCDF</t>
  </si>
  <si>
    <t>1,2,3,6,7,8-HxCDF</t>
  </si>
  <si>
    <t>1,2,3,7,8,9-HxCDF</t>
  </si>
  <si>
    <t>2,3,4,6,7,8-HxCDF</t>
  </si>
  <si>
    <t>1,2,3,4,6,7,8-HpCDF</t>
  </si>
  <si>
    <t>1,2,3,4,7,8,9-HpCDF</t>
  </si>
  <si>
    <t>OCDF</t>
  </si>
  <si>
    <t>PCBs</t>
  </si>
  <si>
    <t>PCB 81</t>
  </si>
  <si>
    <t>PCB 105</t>
  </si>
  <si>
    <t>PCB 114</t>
  </si>
  <si>
    <t>PCB 118</t>
  </si>
  <si>
    <t>PCB 123</t>
  </si>
  <si>
    <t>PCB 126</t>
  </si>
  <si>
    <t>PCB 156</t>
  </si>
  <si>
    <t>PCB 157</t>
  </si>
  <si>
    <t>PCB 167</t>
  </si>
  <si>
    <t>PCB 169</t>
  </si>
  <si>
    <t xml:space="preserve">PCB 189 </t>
  </si>
  <si>
    <t>(&lt;detection limit)</t>
  </si>
  <si>
    <t>Miscellaneous</t>
  </si>
  <si>
    <t>TLC fingerprint</t>
  </si>
  <si>
    <t>GC-MS fingerprint</t>
  </si>
  <si>
    <t>Microscopy - ditritus / contaminants</t>
  </si>
  <si>
    <t>Further data that maybe useful/ required for oils</t>
  </si>
  <si>
    <t>Fatty acid profile (%)</t>
  </si>
  <si>
    <t>C4:0 Butyric acid</t>
  </si>
  <si>
    <t>C5:0 Pentanoic acid</t>
  </si>
  <si>
    <t>C 6:0 Caproic acid</t>
  </si>
  <si>
    <t>C7:0 Enanthic acid</t>
  </si>
  <si>
    <t>C 8:0 Caprylic acid</t>
  </si>
  <si>
    <t>C9:0 Nonanic acid</t>
  </si>
  <si>
    <t>C 10:0 Capric acid</t>
  </si>
  <si>
    <t>C11:0 Undecylic acid</t>
  </si>
  <si>
    <t>C11:1 Undecenoic acid</t>
  </si>
  <si>
    <t>C12:0 Lauric acid</t>
  </si>
  <si>
    <t>C12:1 Dodecenoic acid</t>
  </si>
  <si>
    <t>C13:0 Tridecylic acid</t>
  </si>
  <si>
    <t>C13:1 Tridenenoic acid</t>
  </si>
  <si>
    <t>C14:0 Myristic acid</t>
  </si>
  <si>
    <t>C14:1 (n-5c) Myristoleic acid</t>
  </si>
  <si>
    <t>C14:1 (n-5t) Transmyritelaidic acid</t>
  </si>
  <si>
    <t>C 15:0 Pentadecanoic acid</t>
  </si>
  <si>
    <t>C15:1 (n-5c) Pentadecenoic acid</t>
  </si>
  <si>
    <t>C15:1 (n-5t) Transpentadecenoic acid</t>
  </si>
  <si>
    <t>C16:0 Palmitic acid</t>
  </si>
  <si>
    <t>C16:1 (n-7c) Palmitoleic acid</t>
  </si>
  <si>
    <t>C16:1 (n-7t) Palmitelaidic acid</t>
  </si>
  <si>
    <t>C17:0 Margaric acid</t>
  </si>
  <si>
    <t>C17:1 (n-7c) Heptadecenoic acid</t>
  </si>
  <si>
    <t>C17:1 (n-7t) Transheptadecenoic acid</t>
  </si>
  <si>
    <t xml:space="preserve">C18:0 Stearic acid </t>
  </si>
  <si>
    <t>C18:1 (n-6c) Methyl 12-Octadecenoate</t>
  </si>
  <si>
    <t>C18:1 (n-7c) Vaccenic acid</t>
  </si>
  <si>
    <t>C18:1 (n-7t) Transvaccenic acid</t>
  </si>
  <si>
    <t>C18:1 (n-9c) Oleic acid</t>
  </si>
  <si>
    <t>C18:1n-12t+C18:1n-9t</t>
  </si>
  <si>
    <t>A. Petroselaidic+A.Elaidic</t>
  </si>
  <si>
    <t>C18:2(10t,12c)+ C20:1n-9t + C20:1n-15c</t>
  </si>
  <si>
    <t>C18:2 (9c,11t + 9t,11c) Conj. Linol. Acid</t>
  </si>
  <si>
    <t>C18:2 (n-6c) Linoleic - ω6</t>
  </si>
  <si>
    <t>C18:2 (n-6t) Linolelaidic acid</t>
  </si>
  <si>
    <t>C18:3 (n-3) Alpha linolenic acid (ALA) - ω3</t>
  </si>
  <si>
    <t>C18:3 (n-6) Gamma-linolenic acid GLA - ω6</t>
  </si>
  <si>
    <t>C19:0 Nonanic acid</t>
  </si>
  <si>
    <t>C19:1 (n-12c) 7-Nonadecenoic acid</t>
  </si>
  <si>
    <t>C19:1 (n-12t) 7-transnonadecenoic acid</t>
  </si>
  <si>
    <t>C19:1 (n-9t) 10-Transnonadecenoic acid</t>
  </si>
  <si>
    <t>C 20:0 Arachidic acid</t>
  </si>
  <si>
    <t>C20:1 (n-12c) 8-eicosenoic acid</t>
  </si>
  <si>
    <t>C20:1 (n-9c) Gadoleic acid</t>
  </si>
  <si>
    <t>C20:2 (n-6c) 11-14-eicosodienoic - ω6</t>
  </si>
  <si>
    <t>C20:3 (n-3c) Eicosatrienoic acid - ω3</t>
  </si>
  <si>
    <t>C20:3 (n-6c) Eicosatrienoic acid DHGLA - ω6</t>
  </si>
  <si>
    <t>C20:4 (n-6c) Arachidonic acid- ω6</t>
  </si>
  <si>
    <t>C20:5 (n-3c) Eicosapentaenoic EPA - ω3</t>
  </si>
  <si>
    <t>C21:0 Heneicosanoic acid</t>
  </si>
  <si>
    <t>C22:0 Behenic acid</t>
  </si>
  <si>
    <t xml:space="preserve">C22:1 (n-9c) Erucic acid </t>
  </si>
  <si>
    <t>C22:1 (n-9t) Brassidic acid</t>
  </si>
  <si>
    <t>C22:2 (n-6c) Docosadienoic acid - ω6</t>
  </si>
  <si>
    <t>C22:3 (n-3c) Docosatrienoic acid - ω3</t>
  </si>
  <si>
    <t>C22:4 (n-6c) Docosatetraenoic acid- ω6</t>
  </si>
  <si>
    <t>C22:5 (n-3c) Docosapentaenoic acid - DPA - ω3</t>
  </si>
  <si>
    <t>C22:6 (n-3c) Docosahexaenoic acid DHA - ω3</t>
  </si>
  <si>
    <t>C23:0 Tricosanoic acid</t>
  </si>
  <si>
    <t>C24:0 Lignoceric acid</t>
  </si>
  <si>
    <t>C24:1 Nervonic acid</t>
  </si>
  <si>
    <t>Saturated fatty acids</t>
  </si>
  <si>
    <t>Mono-unsaturated fatty acids</t>
  </si>
  <si>
    <t xml:space="preserve">Polyunsaturated fatty acids </t>
  </si>
  <si>
    <t>Total Fatty acids</t>
  </si>
  <si>
    <t>Sterols (%)</t>
  </si>
  <si>
    <t>Betasitosterol</t>
  </si>
  <si>
    <t>Brasicasterol</t>
  </si>
  <si>
    <t>Campesterol</t>
  </si>
  <si>
    <t>Cholesterol</t>
  </si>
  <si>
    <t>Clerosterol</t>
  </si>
  <si>
    <t>D5.23Stig+Clero+Bsito+Sit</t>
  </si>
  <si>
    <t>D5AV D5</t>
  </si>
  <si>
    <t>Delta5 avenasterol</t>
  </si>
  <si>
    <t>Delta 7 avenasterol</t>
  </si>
  <si>
    <t>Delta 7 stigmasterol</t>
  </si>
  <si>
    <t>Delta 7 Campesterol</t>
  </si>
  <si>
    <t>Delta-5.23-stigmastadienol</t>
  </si>
  <si>
    <t xml:space="preserve">Delta-5.23-stigmastadienol </t>
  </si>
  <si>
    <t>Sitostanol</t>
  </si>
  <si>
    <t>Stigmasterol</t>
  </si>
  <si>
    <t>Others Sterols</t>
  </si>
  <si>
    <t xml:space="preserve">Total Sterols </t>
  </si>
  <si>
    <t>Tocopherols</t>
  </si>
  <si>
    <t>Tocopherols (mg/kg)</t>
  </si>
  <si>
    <t>Alfa-Tocopherol 26</t>
  </si>
  <si>
    <t>Alfa-tocotrienol</t>
  </si>
  <si>
    <t>Beta-Tocopherol</t>
  </si>
  <si>
    <t>Beta-tocotrienol</t>
  </si>
  <si>
    <t>Delta-Tocopherol</t>
  </si>
  <si>
    <t xml:space="preserve">Delta- tocotrienol </t>
  </si>
  <si>
    <t>Gamma-Tocopherol</t>
  </si>
  <si>
    <t>Gamma-tocotrienol</t>
  </si>
  <si>
    <t>Total tocopheroles</t>
  </si>
  <si>
    <t xml:space="preserve">Total tocotrienoles </t>
  </si>
  <si>
    <r>
      <rPr>
        <b/>
        <sz val="11"/>
        <color theme="1"/>
        <rFont val="Calibri"/>
        <family val="2"/>
        <scheme val="minor"/>
      </rPr>
      <t>Anti-nutrients</t>
    </r>
  </si>
  <si>
    <r>
      <t xml:space="preserve">E. coli </t>
    </r>
    <r>
      <rPr>
        <sz val="11"/>
        <color theme="1"/>
        <rFont val="Calibri"/>
        <family val="2"/>
        <scheme val="minor"/>
      </rPr>
      <t>(indicator for Faecal coliforms)</t>
    </r>
  </si>
  <si>
    <r>
      <t>Staphylococcus (</t>
    </r>
    <r>
      <rPr>
        <i/>
        <sz val="11"/>
        <color theme="1"/>
        <rFont val="Calibri"/>
        <family val="2"/>
        <scheme val="minor"/>
      </rPr>
      <t>S. aureus</t>
    </r>
    <r>
      <rPr>
        <sz val="11"/>
        <color theme="1"/>
        <rFont val="Calibri"/>
        <family val="2"/>
        <scheme val="minor"/>
      </rPr>
      <t>)</t>
    </r>
  </si>
  <si>
    <t xml:space="preserve">Available Carbohydrates (g) </t>
  </si>
  <si>
    <t>Test Parameter for Food (Marula Nut)-ask lab to indicate the method they use</t>
  </si>
  <si>
    <t>Physical parameters</t>
  </si>
  <si>
    <t>Phytochemicals, potential antinutrients:</t>
  </si>
  <si>
    <r>
      <rPr>
        <sz val="7"/>
        <color theme="1"/>
        <rFont val="Times New Roman"/>
        <family val="1"/>
      </rPr>
      <t xml:space="preserve"> </t>
    </r>
    <r>
      <rPr>
        <sz val="11"/>
        <color theme="1"/>
        <rFont val="Calibri"/>
        <family val="2"/>
      </rPr>
      <t>Tannins</t>
    </r>
  </si>
  <si>
    <r>
      <rPr>
        <sz val="7"/>
        <color theme="1"/>
        <rFont val="Times New Roman"/>
        <family val="1"/>
      </rPr>
      <t xml:space="preserve"> </t>
    </r>
    <r>
      <rPr>
        <sz val="11"/>
        <color theme="1"/>
        <rFont val="Calibri"/>
        <family val="2"/>
      </rPr>
      <t>Phytates</t>
    </r>
  </si>
  <si>
    <r>
      <rPr>
        <sz val="7"/>
        <color theme="1"/>
        <rFont val="Times New Roman"/>
        <family val="1"/>
      </rPr>
      <t xml:space="preserve"> </t>
    </r>
    <r>
      <rPr>
        <sz val="11"/>
        <color theme="1"/>
        <rFont val="Calibri"/>
        <family val="2"/>
      </rPr>
      <t>Total phenols</t>
    </r>
  </si>
  <si>
    <r>
      <rPr>
        <sz val="7"/>
        <color theme="1"/>
        <rFont val="Times New Roman"/>
        <family val="1"/>
      </rPr>
      <t xml:space="preserve"> </t>
    </r>
    <r>
      <rPr>
        <sz val="11"/>
        <color theme="1"/>
        <rFont val="Calibri"/>
        <family val="2"/>
      </rPr>
      <t>Proanthocyanidins</t>
    </r>
  </si>
  <si>
    <r>
      <rPr>
        <sz val="7"/>
        <color theme="1"/>
        <rFont val="Times New Roman"/>
        <family val="1"/>
      </rPr>
      <t xml:space="preserve"> </t>
    </r>
    <r>
      <rPr>
        <sz val="11"/>
        <color theme="1"/>
        <rFont val="Calibri"/>
        <family val="2"/>
      </rPr>
      <t>Gallic acid and gallotannins</t>
    </r>
  </si>
  <si>
    <t>Ellagic acid and ellagitannins</t>
  </si>
  <si>
    <t>Phenolic acids</t>
  </si>
  <si>
    <t>Stilbenes</t>
  </si>
  <si>
    <r>
      <rPr>
        <sz val="7"/>
        <color theme="1"/>
        <rFont val="Times New Roman"/>
        <family val="1"/>
      </rPr>
      <t xml:space="preserve"> </t>
    </r>
    <r>
      <rPr>
        <sz val="11"/>
        <color theme="1"/>
        <rFont val="Calibri"/>
        <family val="2"/>
      </rPr>
      <t>Saponins</t>
    </r>
  </si>
  <si>
    <r>
      <rPr>
        <sz val="7"/>
        <color theme="1"/>
        <rFont val="Times New Roman"/>
        <family val="1"/>
      </rPr>
      <t xml:space="preserve"> </t>
    </r>
    <r>
      <rPr>
        <sz val="11"/>
        <color theme="1"/>
        <rFont val="Calibri"/>
        <family val="2"/>
      </rPr>
      <t>Lectins</t>
    </r>
  </si>
  <si>
    <t>Trypsin inhibitors</t>
  </si>
  <si>
    <t>Cyanogenic and other glucosides</t>
  </si>
  <si>
    <r>
      <rPr>
        <sz val="7"/>
        <color theme="1"/>
        <rFont val="Times New Roman"/>
        <family val="1"/>
      </rPr>
      <t xml:space="preserve"> </t>
    </r>
    <r>
      <rPr>
        <sz val="11"/>
        <color theme="1"/>
        <rFont val="Calibri"/>
        <family val="2"/>
      </rPr>
      <t>Glucosinolates and isothiocyanates</t>
    </r>
  </si>
  <si>
    <t>Allergen testing:</t>
  </si>
  <si>
    <t>PCR assays</t>
  </si>
  <si>
    <t>ELISA assays</t>
  </si>
  <si>
    <t>Detection of specific IgE</t>
  </si>
  <si>
    <t>Some specific protein analyses and tests:</t>
  </si>
  <si>
    <t>Molecular weight of the potentially allergenic protein, heat stability, sensitivity to pH, digestibility by gastrointestinal proteases</t>
  </si>
  <si>
    <t>Degree of sequence homology with known allergens</t>
  </si>
  <si>
    <t>Immunological tests (e.g. western blotting).</t>
  </si>
  <si>
    <t>Other:</t>
  </si>
  <si>
    <t>TLC fingerprints</t>
  </si>
  <si>
    <t>Microscopy, detritus, contaminants</t>
  </si>
  <si>
    <t xml:space="preserve">OECD Toxicity Test Guideline </t>
  </si>
  <si>
    <t>1. Acute oral toxicity</t>
  </si>
  <si>
    <t>LD50/LC50</t>
  </si>
  <si>
    <t xml:space="preserve">Acute 14-Day Oral Toxicity Testing Main Guidance Document 2001 OECD </t>
  </si>
  <si>
    <t>2. Sub-acute toxicity</t>
  </si>
  <si>
    <t>3. Sub-chronic toxicity</t>
  </si>
  <si>
    <t>4. Chronic toxicity (usually oral) 12-months toxicity studies in rodents (usually)</t>
  </si>
  <si>
    <t>5. Reproductive and developmental toxicity</t>
  </si>
  <si>
    <t>6. Genotoxicity and Mutagenicity</t>
  </si>
  <si>
    <t>Mutagenicity is a subset of Genotoxicity</t>
  </si>
  <si>
    <t xml:space="preserve">Acute Oral Toxicity Fixed Dose Procedure </t>
  </si>
  <si>
    <t>OECD TG420</t>
  </si>
  <si>
    <t xml:space="preserve">Acute Oral Toxicity – Acute Toxic Class Method </t>
  </si>
  <si>
    <t>OECD TG423</t>
  </si>
  <si>
    <t xml:space="preserve">Acute Oral Toxicity – Up-and-Down-Procedure (UDP) </t>
  </si>
  <si>
    <t>OECD TG425</t>
  </si>
  <si>
    <t xml:space="preserve">Sub-acute 28-Day Oral Toxicity Repeated Dose Study in Rodents 2008 </t>
  </si>
  <si>
    <t>OECD TG407</t>
  </si>
  <si>
    <t xml:space="preserve">Sub-chronic 90-day NOAEL repeated dose oral toxicity studies in rodents </t>
  </si>
  <si>
    <t>OECD TG408</t>
  </si>
  <si>
    <t xml:space="preserve">Chronic 12-months oral 12-months toxicity studies in rodents </t>
  </si>
  <si>
    <t>OECD TG452</t>
  </si>
  <si>
    <t>Reproduction/Developmental Toxicity Screening Test</t>
  </si>
  <si>
    <t xml:space="preserve">Genotoxicity In Vitro Mammalian Chromosomal Aberration Test </t>
  </si>
  <si>
    <t>OECD 473</t>
  </si>
  <si>
    <t xml:space="preserve">Mutagenicity In Vitro Mammalian Cell Gene Mutation Tests using the Hprt and xprt genes </t>
  </si>
  <si>
    <t>OECD TG476</t>
  </si>
  <si>
    <t xml:space="preserve">Genotoxicity In Vitro Mammalian Cell Micronucleus Test </t>
  </si>
  <si>
    <t>OECD TG487</t>
  </si>
  <si>
    <t xml:space="preserve">Carcinogenicity </t>
  </si>
  <si>
    <t>OECD TG 451</t>
  </si>
  <si>
    <t xml:space="preserve">OECD TG421 </t>
  </si>
  <si>
    <t>Others lab may test for</t>
  </si>
  <si>
    <t>Toxine T-2,Toxine HT-2, Fumonisine B1,Fumonisine B2, Deoxy-nivalenol, Zearalenone</t>
  </si>
  <si>
    <t>http://www.analyze-realize.com</t>
  </si>
  <si>
    <t>Germany</t>
  </si>
  <si>
    <t>Region</t>
  </si>
  <si>
    <t>Ginsana SA</t>
  </si>
  <si>
    <t>Switzerland</t>
  </si>
  <si>
    <t>Website</t>
  </si>
  <si>
    <t>http://www.ginsana-sa.com</t>
  </si>
  <si>
    <t>Nutraveris</t>
  </si>
  <si>
    <t>http://www.nutraveris.com</t>
  </si>
  <si>
    <t>France</t>
  </si>
  <si>
    <t>Food Consulting Network</t>
  </si>
  <si>
    <t>http://www.food-consulting-network.com/#xl_service-anker</t>
  </si>
  <si>
    <t>AIBMR</t>
  </si>
  <si>
    <t>United States</t>
  </si>
  <si>
    <t>http://www.aibmr.com</t>
  </si>
  <si>
    <t>Nutrasource</t>
  </si>
  <si>
    <t>http://www.nutrasource.ca/</t>
  </si>
  <si>
    <t>Canada</t>
  </si>
  <si>
    <t>Eurofins</t>
  </si>
  <si>
    <t>https://www.eurofins.com/food-and-feed-testing/</t>
  </si>
  <si>
    <t>Intertek</t>
  </si>
  <si>
    <t>http://www.intertek.com/food/</t>
  </si>
  <si>
    <t>Leatherhead Food Research</t>
  </si>
  <si>
    <t>https://www.leatherheadfood.com/capability/eu-international-regulatory-teams/</t>
  </si>
  <si>
    <t>Campden BRI</t>
  </si>
  <si>
    <t>https://www.campdenbri.co.uk/services/regulatory-affairs.php</t>
  </si>
  <si>
    <t>TNO Netherlands</t>
  </si>
  <si>
    <t>https://www.tno.nl/en/focus-areas/healthy-living/roadmaps/biomedical-health/food-safety/</t>
  </si>
  <si>
    <t>Vivotecnia</t>
  </si>
  <si>
    <t>https://www.vivotecnia.com/services/</t>
  </si>
  <si>
    <t>Spain</t>
  </si>
  <si>
    <t>Envigo (previously Huntingdon Life Sciences – animal testing)</t>
  </si>
  <si>
    <t>https://www.envigo.com/about-envigo/</t>
  </si>
  <si>
    <t>Lab name</t>
  </si>
  <si>
    <t>Contact person</t>
  </si>
  <si>
    <t xml:space="preserve">Contact number </t>
  </si>
  <si>
    <t>Pricelist
Tick</t>
  </si>
  <si>
    <t>Testing/list of lab services offered for:</t>
  </si>
  <si>
    <t>Cosmetics
Tick</t>
  </si>
  <si>
    <t>REACH
Tick</t>
  </si>
  <si>
    <t>CLP
Tick</t>
  </si>
  <si>
    <t>Pharmaceuticals
Tick</t>
  </si>
  <si>
    <t>Food
Tick</t>
  </si>
  <si>
    <t>Cyrils labs</t>
  </si>
  <si>
    <t>Cermalab</t>
  </si>
  <si>
    <t>Precision Oils</t>
  </si>
  <si>
    <t>TUT</t>
  </si>
  <si>
    <t>Protechnik</t>
  </si>
  <si>
    <t>Bruce Burger</t>
  </si>
  <si>
    <t>Dr Mathilda Mostert</t>
  </si>
  <si>
    <t>Dr Marietjie Stander</t>
  </si>
  <si>
    <t>Lucky Mokwena</t>
  </si>
  <si>
    <t>Prof Viljoen</t>
  </si>
  <si>
    <t>Heibrie le Roux</t>
  </si>
  <si>
    <t xml:space="preserve">Ferdie Visser </t>
  </si>
  <si>
    <t>0824997801</t>
  </si>
  <si>
    <t>07218085825</t>
  </si>
  <si>
    <t>Local</t>
  </si>
  <si>
    <t>Merieux</t>
  </si>
  <si>
    <t>Southern Cross Plant Science</t>
  </si>
  <si>
    <t>Lexva Analytique</t>
  </si>
  <si>
    <t>Rovlin Govindasami </t>
  </si>
  <si>
    <t>Mr. Ashley Dowell</t>
  </si>
  <si>
    <t>Chloé AMAR</t>
  </si>
  <si>
    <t>Phone:+27 31 502 6348;
Mobile: +27 609 861 451</t>
  </si>
  <si>
    <t>+61 2 6622 3211</t>
  </si>
  <si>
    <t>Australia</t>
  </si>
  <si>
    <t>Email address</t>
  </si>
  <si>
    <t>bberger@cermalab.co.za</t>
  </si>
  <si>
    <t>me.mostert@telkomsa.net</t>
  </si>
  <si>
    <t>lcms@sun.ac.za</t>
  </si>
  <si>
    <t>mokwenal@sun.ac.za</t>
  </si>
  <si>
    <t>ViljoenAM@tut.ac.za</t>
  </si>
  <si>
    <t>FerdieV@protechnik.co.za</t>
  </si>
  <si>
    <t>rovlin.govindasami@mxns.com</t>
  </si>
  <si>
    <t>Ashley.Dowell@scu.edu.au</t>
  </si>
  <si>
    <t>labo@lexva-analytique.com</t>
  </si>
  <si>
    <t>+49 30 4000 8100</t>
  </si>
  <si>
    <t>info@a-r.com</t>
  </si>
  <si>
    <t>VenishaB@aspirata.co.za</t>
  </si>
  <si>
    <t>Ms Venisha Bachulal</t>
  </si>
  <si>
    <t>wilnab@aspirata.co.za</t>
  </si>
  <si>
    <t>Mrs W Burger</t>
  </si>
  <si>
    <t>Andre.Munian@nosa.co.za</t>
  </si>
  <si>
    <t>Andre Munian</t>
  </si>
  <si>
    <t>Tel: +27 21 492 6652 | Cell Phone: +27 83 708 8475</t>
  </si>
  <si>
    <t>Tel (office): +27 12 685 0800 | Cell Phone: +27 82 413 4215 </t>
  </si>
  <si>
    <t>Corinna Schleier</t>
  </si>
  <si>
    <t>corinna.schleier@food-consulting-network.com</t>
  </si>
  <si>
    <t>+49 172 637 66 73</t>
  </si>
  <si>
    <t>info@aibmr.com</t>
  </si>
  <si>
    <t>web.food@intertek.com</t>
  </si>
  <si>
    <t>+49 2166 600745</t>
  </si>
  <si>
    <t>info@vivotecnia.com</t>
  </si>
  <si>
    <t/>
  </si>
  <si>
    <t>help@leatherheadfood.com   Jenny.Arthur@leatherheadfood.com</t>
  </si>
  <si>
    <t>Umgeni Water Laboratory Service</t>
  </si>
  <si>
    <t>https://www.umgeni.co.za/contactumgeni/</t>
  </si>
  <si>
    <t> +27 (33) 341 1111</t>
  </si>
  <si>
    <t>https://www.contractlaboratory.com/labclass/forms/outsource_entryform.cfm</t>
  </si>
  <si>
    <t>contract laboratory</t>
  </si>
  <si>
    <t>info@glencore.com</t>
  </si>
  <si>
    <t>glencore</t>
  </si>
  <si>
    <t>https://www.sgs.co.za/</t>
  </si>
  <si>
    <t>ambio@vut.ac.za</t>
  </si>
  <si>
    <t>Ambio</t>
  </si>
  <si>
    <t>info@chemnutri.co.za</t>
  </si>
  <si>
    <t>Chem nutri analytical</t>
  </si>
  <si>
    <t>https://www.chemnutri.co.za/</t>
  </si>
  <si>
    <t>https://www.vut.ac.za/ambio-lab/</t>
  </si>
  <si>
    <t>https://www.orslabs.fr/en/contact/</t>
  </si>
  <si>
    <t>ORS Labs</t>
  </si>
  <si>
    <t>https://chromessence.com/contacts/</t>
  </si>
  <si>
    <t>Chromessence</t>
  </si>
  <si>
    <t>+34 931 993 474</t>
  </si>
  <si>
    <t xml:space="preserve">info@newhollandextraction.com
</t>
  </si>
  <si>
    <t>+ 44 (0) 1469 533111</t>
  </si>
  <si>
    <t>New Holland Extraction</t>
  </si>
  <si>
    <t>UK</t>
  </si>
  <si>
    <t>https://www.newhollandextraction.com/</t>
  </si>
  <si>
    <t>info@clarktesting.com</t>
  </si>
  <si>
    <t>USA</t>
  </si>
  <si>
    <t>info@afriplex.co.za </t>
  </si>
  <si>
    <t>Clark testing</t>
  </si>
  <si>
    <t> +27(0)21 872 4976</t>
  </si>
  <si>
    <t>Afriplex</t>
  </si>
  <si>
    <t>http://afriplex.co.za/</t>
  </si>
  <si>
    <t>bionos@bionos.es</t>
  </si>
  <si>
    <t>+34 96 124 32 19</t>
  </si>
  <si>
    <t>Bionos</t>
  </si>
  <si>
    <t>http://bionos.es/contact/?lang=en</t>
  </si>
  <si>
    <t>+27 (0)31 2056410</t>
  </si>
  <si>
    <t>https://www.fact-labs.co.za/index.php</t>
  </si>
  <si>
    <t>Fact labs</t>
  </si>
  <si>
    <t> info@uisol.co.za</t>
  </si>
  <si>
    <t>http://www.uisorganiclaboratory.co.za/contact-us/</t>
  </si>
  <si>
    <t>UIS organic laboratory</t>
  </si>
  <si>
    <t>Durban University of Technology </t>
  </si>
  <si>
    <t>Jimmy Chetty </t>
  </si>
  <si>
    <t>031 308 5317 </t>
  </si>
  <si>
    <t>012 345 1004</t>
  </si>
  <si>
    <t>chettyj@dut.ac.za </t>
  </si>
  <si>
    <t>Mahmood Patel </t>
  </si>
  <si>
    <t>011 496 2228 </t>
  </si>
  <si>
    <t>mahmood.patel@inspml.co.za </t>
  </si>
  <si>
    <t xml:space="preserve">www.inspml.co.za </t>
  </si>
  <si>
    <t>Nelson Mandela Metropolitan University </t>
  </si>
  <si>
    <t>Cecilia Saunders </t>
  </si>
  <si>
    <t>041 504 3497 </t>
  </si>
  <si>
    <t>cecilia.saunders@nmmu.ac.za</t>
  </si>
  <si>
    <t>www.nmmu.ac.za </t>
  </si>
  <si>
    <t>Scrooby's Laboratory Service cc </t>
  </si>
  <si>
    <t>011 425-1074 </t>
  </si>
  <si>
    <t>scrooby@absamail.co.za </t>
  </si>
  <si>
    <t>Set Point Laboratories </t>
  </si>
  <si>
    <t>Dr CJ Rademeyer </t>
  </si>
  <si>
    <t>John Scrooby </t>
  </si>
  <si>
    <t>011 923 7100</t>
  </si>
  <si>
    <t>cor@sethold.com</t>
  </si>
  <si>
    <t>www.setpoint.co.za </t>
  </si>
  <si>
    <t>UIS Analytical Services </t>
  </si>
  <si>
    <t>Japie Oberholzer </t>
  </si>
  <si>
    <t>www.uis-as.co.za </t>
  </si>
  <si>
    <t>012 665 4291 </t>
  </si>
  <si>
    <t>Eurolab</t>
  </si>
  <si>
    <t>info@eurolab.org</t>
  </si>
  <si>
    <t>Belgium</t>
  </si>
  <si>
    <t>+32 2 274 07 12</t>
  </si>
  <si>
    <t>https://ppecb.com/contact/</t>
  </si>
  <si>
    <t>https://www.eurolab.org/</t>
  </si>
  <si>
    <t>Hein Engelbrecht</t>
  </si>
  <si>
    <t>HeinE@ppceb.com</t>
  </si>
  <si>
    <t>+27 84 665 4431</t>
  </si>
  <si>
    <t>PPECB</t>
  </si>
  <si>
    <t>hermie@aquatico.co.za</t>
  </si>
  <si>
    <t>HERMIE HOLTZHAUSEN</t>
  </si>
  <si>
    <t>+27 (0) 82 968 7590</t>
  </si>
  <si>
    <t>Aquatico</t>
  </si>
  <si>
    <t>http://www.aquatico.co.za/contact-us.html</t>
  </si>
  <si>
    <t>https://labserve.net/contact/</t>
  </si>
  <si>
    <t>reception@labserve.net</t>
  </si>
  <si>
    <t>+27 (0) 13 752 4745</t>
  </si>
  <si>
    <t>CSIR</t>
  </si>
  <si>
    <t>Enquiries@csir.co.za</t>
  </si>
  <si>
    <t> + 27 12 841 2911</t>
  </si>
  <si>
    <t>https://foodconsulting.co.za/</t>
  </si>
  <si>
    <t>https://www.chemsciencelaboratories.com/contactus.php</t>
  </si>
  <si>
    <t>Chem-Science Laboratories (Pty) Ltd</t>
  </si>
  <si>
    <t>info@unbs.go.ug</t>
  </si>
  <si>
    <t>uganda</t>
  </si>
  <si>
    <t>Uganda National Bureau of Standards (UNBS</t>
  </si>
  <si>
    <t>https://unbs.go.ug//content.php?src=background&amp;pg=content</t>
  </si>
  <si>
    <t>https://www.pioneerfoods.co.za/contact-us/</t>
  </si>
  <si>
    <t>Pioneer foods</t>
  </si>
  <si>
    <t>info@vinlab.com</t>
  </si>
  <si>
    <t>Vinlab</t>
  </si>
  <si>
    <t>https://vinlab.com/contact-us/</t>
  </si>
  <si>
    <t>splinfo@setpoint.co.za</t>
  </si>
  <si>
    <t>https://www.setpointwaterlaboratories.co.za/contact</t>
  </si>
  <si>
    <t>Hearshaw and Kinnes Analytical Laboratory (Pty) Ltd.</t>
  </si>
  <si>
    <t>https://www.hkal.co.za/home.php</t>
  </si>
  <si>
    <t>info@performancelabs.sg</t>
  </si>
  <si>
    <t>http://www.performancelabs.sg/contact-us</t>
  </si>
  <si>
    <t>Performance Labs</t>
  </si>
  <si>
    <t>https://www.biosciencetechnologies.com/</t>
  </si>
  <si>
    <t>+27(0) 0793009829</t>
  </si>
  <si>
    <t>Biosciense labs</t>
  </si>
  <si>
    <t>https://www.in2food.co.za/contact</t>
  </si>
  <si>
    <t>in2food</t>
  </si>
  <si>
    <t>https://wynlandlab.wixsite.com/wynland/copy-of-contact-2</t>
  </si>
  <si>
    <t>https://www.alsglobal.com</t>
  </si>
  <si>
    <t>ALS</t>
  </si>
  <si>
    <t>gclifford@westbio.co.za</t>
  </si>
  <si>
    <t>www.westbio.co.za</t>
  </si>
  <si>
    <t>012 940 8226</t>
  </si>
  <si>
    <t>West Bio-Chemical Services (Pty) Ltd </t>
  </si>
  <si>
    <t>query@nsi.com.na</t>
  </si>
  <si>
    <t>+264 61 386 470</t>
  </si>
  <si>
    <t>NSI</t>
  </si>
  <si>
    <t>https://www.nsi.com.na/contact-us-2/</t>
  </si>
  <si>
    <t>Super Laboratory Services (Pty.) Ltd.</t>
  </si>
  <si>
    <t>http://www.superlab.co.za/about.html</t>
  </si>
  <si>
    <t>BBE Laboratory </t>
  </si>
  <si>
    <t>bbe@bbe.co.za</t>
  </si>
  <si>
    <t>https://www.bbe.co.za/laboratory/</t>
  </si>
  <si>
    <t>http://www.bnkirk.co.za/page.aspx?ID=7826</t>
  </si>
  <si>
    <t>BN Kirk</t>
  </si>
  <si>
    <t>031-2051245</t>
  </si>
  <si>
    <t>labmanager@bnkirk.co.za</t>
  </si>
  <si>
    <t>info@msagroupservices.com</t>
  </si>
  <si>
    <t>MSA Groups</t>
  </si>
  <si>
    <t>http://msagroupservices.com/contact-msa</t>
  </si>
  <si>
    <t>info@nmisa.org</t>
  </si>
  <si>
    <t>nmisa</t>
  </si>
  <si>
    <t>+ (27) 12 841 4152</t>
  </si>
  <si>
    <t>https://www.nmisa.org/Pages/Contact.aspx</t>
  </si>
  <si>
    <t>Pcl Laboratories (Pty) LTD - Rustenburg</t>
  </si>
  <si>
    <t>https://www.vm-atls.com/</t>
  </si>
  <si>
    <t>info@cotecna.co.za</t>
  </si>
  <si>
    <t>+27 13 004 0109</t>
  </si>
  <si>
    <t>https://www.cotecna.com/en/locations/south-africa</t>
  </si>
  <si>
    <t>cotecna</t>
  </si>
  <si>
    <t>https://www.fclabs.co.za/</t>
  </si>
  <si>
    <t>Food Chain Laboratories</t>
  </si>
  <si>
    <t>info@dcels.co.za</t>
  </si>
  <si>
    <t>Dolphin Coast Environmental and Laboratory Solutions (Pty) Limited</t>
  </si>
  <si>
    <t>info@neubergglobal.com</t>
  </si>
  <si>
    <t>https://neubergglobal.com/lab-locator/</t>
  </si>
  <si>
    <t>Neuberg Global Laboratories</t>
  </si>
  <si>
    <t>031 904 0500</t>
  </si>
  <si>
    <t>http://www.yankalabs.co.za/</t>
  </si>
  <si>
    <t>yanka@yanka.co.za</t>
  </si>
  <si>
    <t>Yanka Labs</t>
  </si>
  <si>
    <t>http://www.rappa.co.za/page/our-lab-rappa-research-laboratory</t>
  </si>
  <si>
    <t> reception@rappa.co.za</t>
  </si>
  <si>
    <t>RAPP</t>
  </si>
  <si>
    <t>https://www.mitrask.com/network/south-africa/</t>
  </si>
  <si>
    <t>isnegi@mitrask.co.in</t>
  </si>
  <si>
    <t>Local+ int</t>
  </si>
  <si>
    <t>Mitra S. K. South Africa (Pty) Limited</t>
  </si>
  <si>
    <t>https://biotoxsa.co.za/</t>
  </si>
  <si>
    <t>info@biotoxsa.co.za</t>
  </si>
  <si>
    <t>Biotox Lab</t>
  </si>
  <si>
    <t>https://smtlabs.co.za/</t>
  </si>
  <si>
    <t>SMT Labs</t>
  </si>
  <si>
    <t>https://integrallabs.co.za/</t>
  </si>
  <si>
    <t>Integral labs</t>
  </si>
  <si>
    <t>Klaas Moshupye</t>
  </si>
  <si>
    <t>kmoshupye@integrallabs.co.za</t>
  </si>
  <si>
    <t>+27 87 997 1928</t>
  </si>
  <si>
    <t>https://www.kebs.org/index.php?option=com_content&amp;view=article&amp;id=36&amp;Itemid=156</t>
  </si>
  <si>
    <t> info@kebs.org</t>
  </si>
  <si>
    <t>KEBS</t>
  </si>
  <si>
    <t>madie@metchem.co.za</t>
  </si>
  <si>
    <t>+27 (0)14 596 5036/7</t>
  </si>
  <si>
    <t>https://metchem.co.za/</t>
  </si>
  <si>
    <t>METCHEM</t>
  </si>
  <si>
    <t>http://simlab.co.za/index.php/services/</t>
  </si>
  <si>
    <t>simbfn@simlab.co.za</t>
  </si>
  <si>
    <t>+27 (0)51 447 0224/5</t>
  </si>
  <si>
    <t>Simlab</t>
  </si>
  <si>
    <t>(011) 968-1648</t>
  </si>
  <si>
    <t>https://www.sayellow.com/view/south-africa/meetse-tech-laboratory-services-in-benoni</t>
  </si>
  <si>
    <t>meetse-tech-laboratory</t>
  </si>
  <si>
    <t>http://www.scicorplab.com/home</t>
  </si>
  <si>
    <t>admin@scicorplab.com</t>
  </si>
  <si>
    <t>+27 (0) 33 386 1560</t>
  </si>
  <si>
    <t>SciCorp Laboratories</t>
  </si>
  <si>
    <t>https://ronewalab.co.za/services.html</t>
  </si>
  <si>
    <t> info@rowenalab.co.za</t>
  </si>
  <si>
    <t>+27 (0) 15 491 8607</t>
  </si>
  <si>
    <t>Ronewa lab</t>
  </si>
  <si>
    <t>https://peter-johnson-labs.business.site/</t>
  </si>
  <si>
    <t>admin@peterjohnsonlaboratories.com</t>
  </si>
  <si>
    <t>Peter Johnson Laboratories</t>
  </si>
  <si>
    <t>https://cawlaboratories.com/</t>
  </si>
  <si>
    <t>JANETTE CAWOOD</t>
  </si>
  <si>
    <t>janette@cawlaboratories.com</t>
  </si>
  <si>
    <t>+27 83 656 7675</t>
  </si>
  <si>
    <t>Cawood Laboratories</t>
  </si>
  <si>
    <t>https://www.bioselabs.co.za/laboratory-services.html#content4-1i</t>
  </si>
  <si>
    <t>tebogos@bioselabs.co.za</t>
  </si>
  <si>
    <t>ultraspec@mweb.co.za</t>
  </si>
  <si>
    <t>https://www.ultraspec.biz/contact</t>
  </si>
  <si>
    <t>082 354 7730</t>
  </si>
  <si>
    <t>de Bruyn Ultraspec</t>
  </si>
  <si>
    <t>marlync@arc.agric.za     nkami@arc.agric.za</t>
  </si>
  <si>
    <t>+27 (0)12 427 9700</t>
  </si>
  <si>
    <t>https://www.arc.agric.za/Pages/Contact%20Us/Contact-Us.aspx#InplviewHash7b53359f-0b1d-4685-a11d-2af05608de22</t>
  </si>
  <si>
    <t>ARC</t>
  </si>
  <si>
    <t>https://www.mpumamanzi.com/?page_id=2416</t>
  </si>
  <si>
    <t>+27 (0) 13 246 2633 /35/36/49</t>
  </si>
  <si>
    <t>Mpumamanzi Group</t>
  </si>
  <si>
    <t>info@mpumamanzi.co.za</t>
  </si>
  <si>
    <t>https://michemdynamics.co.za/laboratory-consulting/</t>
  </si>
  <si>
    <t> santie@michemdynamics.co.za</t>
  </si>
  <si>
    <t>SANTIE VAN NIEKERK</t>
  </si>
  <si>
    <t>+27 82 770 7127</t>
  </si>
  <si>
    <t>MiChem Dynamics (Pty) Ltd</t>
  </si>
  <si>
    <t>info@biosciencetechnologies.com</t>
  </si>
  <si>
    <t>reception@fdalab.co.za</t>
  </si>
  <si>
    <t xml:space="preserve">Gerrit Fouche </t>
  </si>
  <si>
    <t>gerritf@setpoint.co.za</t>
  </si>
  <si>
    <t>'annalize@peterjohnsonlaboratories.com'</t>
  </si>
  <si>
    <t>Annnalize</t>
  </si>
  <si>
    <t>SGS Group</t>
  </si>
  <si>
    <t xml:space="preserve"> 012 685 0800 Tel (office): +27 12 685 0800 | Cell Phone: +27 76 511 9850 </t>
  </si>
  <si>
    <t>uk</t>
  </si>
  <si>
    <t>www.klmhigh.co.za</t>
  </si>
  <si>
    <t>khutsiso@klmhigh.co.za      info@klmhigh.co.za</t>
  </si>
  <si>
    <t>info@nutrasource.ca                 cburkhart@nutrasource.ca       kyan@nutrasource.ca</t>
  </si>
  <si>
    <t xml:space="preserve">FDA Laboratories </t>
  </si>
  <si>
    <t>Alex Ruiz</t>
  </si>
  <si>
    <t>info@chromessence.com      alex.ruiz@chromessence.com</t>
  </si>
  <si>
    <t>+27 21 702-4131</t>
  </si>
  <si>
    <r>
      <t>state of substance at 20</t>
    </r>
    <r>
      <rPr>
        <sz val="11"/>
        <color theme="1"/>
        <rFont val="Calibri"/>
        <family val="2"/>
      </rPr>
      <t>˚C</t>
    </r>
  </si>
  <si>
    <t>Flash point -where applicable</t>
  </si>
  <si>
    <t>short-term repeated dose toxicity study (28 d)</t>
  </si>
  <si>
    <t>pre-natal development toxicity study</t>
  </si>
  <si>
    <t>short-term toxicity testing in Daphnia</t>
  </si>
  <si>
    <t>Growth inhibition study on algae</t>
  </si>
  <si>
    <t>biotic degradation (ready test)</t>
  </si>
  <si>
    <t>abiotic degradation (hydrolysis=f(pH)/Hydrolyisis as a function of Ph</t>
  </si>
  <si>
    <t>PBT/vPvB assessment
Seeds- criteria Annex XIII</t>
  </si>
  <si>
    <t xml:space="preserve">Willem Immelman </t>
  </si>
  <si>
    <t>&lt;gcms@labserve.net&gt;</t>
  </si>
  <si>
    <t xml:space="preserve">+27 13 752 4745 </t>
  </si>
  <si>
    <t>V&amp;M Analytical Toxicology Laboratory Services</t>
  </si>
  <si>
    <t xml:space="preserve">Anneke Wait </t>
  </si>
  <si>
    <t>admin@fclabs.co.za    anneke.wait@fclabs.co.za</t>
  </si>
  <si>
    <t>mtaylor@sun.ac.za</t>
  </si>
  <si>
    <t>LAUS GmbH</t>
  </si>
  <si>
    <t>Anette Rudolf</t>
  </si>
  <si>
    <t>anette.rudolf@laus.de</t>
  </si>
  <si>
    <t>garethm@absolutescience.co.za</t>
  </si>
  <si>
    <t>012 803 0331</t>
  </si>
  <si>
    <t>http://www.absolutescience.co.za/</t>
  </si>
  <si>
    <t> Absolute Science (Pty) Ltd.</t>
  </si>
  <si>
    <t>Comments</t>
  </si>
  <si>
    <t>REACH</t>
  </si>
  <si>
    <t>Pharmaceuticals</t>
  </si>
  <si>
    <t>Food</t>
  </si>
  <si>
    <t>Price list</t>
  </si>
  <si>
    <t xml:space="preserve">REACH
</t>
  </si>
  <si>
    <t xml:space="preserve">Food </t>
  </si>
  <si>
    <t>Responded</t>
  </si>
  <si>
    <t>Declined</t>
  </si>
  <si>
    <t>Awaiting response</t>
  </si>
  <si>
    <t>analyze &amp; realize GmbH</t>
  </si>
  <si>
    <t>Labserve</t>
  </si>
  <si>
    <t>KLM high</t>
  </si>
  <si>
    <t>Professor Beverley Summers</t>
  </si>
  <si>
    <t>beverley.summers@smu.ac.za</t>
  </si>
  <si>
    <t>+27 (0) 12 521 4673</t>
  </si>
  <si>
    <t>kyan@nutrasource.ca</t>
  </si>
  <si>
    <t>Kevin Yan</t>
  </si>
  <si>
    <t>SANAS</t>
  </si>
  <si>
    <t>Alternative methods used by lab</t>
  </si>
  <si>
    <t>072 491 6044</t>
  </si>
  <si>
    <t>mathilda@precisionoils.co.za</t>
  </si>
  <si>
    <t>015 307 7280</t>
  </si>
  <si>
    <t>?</t>
  </si>
  <si>
    <t>Tania Prince</t>
  </si>
  <si>
    <t>tania@vm-atls.com</t>
  </si>
  <si>
    <t>+27 (0)44 874 8484</t>
  </si>
  <si>
    <t>+27 (0) 44 874 8484/ 873 4153</t>
  </si>
  <si>
    <t>SANAS- ISO17025:2017; SAHPRA Licence; GMP Certificate</t>
  </si>
  <si>
    <t>alex.ruiz@chromessence.com</t>
  </si>
  <si>
    <t>Column1</t>
  </si>
  <si>
    <t xml:space="preserve"> </t>
  </si>
  <si>
    <t>Email address:</t>
  </si>
  <si>
    <t>Name</t>
  </si>
  <si>
    <t>MatsabisaMG@ufs.ac.za</t>
  </si>
  <si>
    <t>Absolute science</t>
  </si>
  <si>
    <t>madan.poka@smu.ac.za</t>
  </si>
  <si>
    <t>Description</t>
  </si>
  <si>
    <t>Method number</t>
  </si>
  <si>
    <t>Price</t>
  </si>
  <si>
    <t>Peroxide Value</t>
  </si>
  <si>
    <t>POL 004 (AOCS Cd 8-53)</t>
  </si>
  <si>
    <t>R 384</t>
  </si>
  <si>
    <t>FFA/Acid Value</t>
  </si>
  <si>
    <t>POL 005 (AOCS Cd 3d-63)</t>
  </si>
  <si>
    <t>R 337</t>
  </si>
  <si>
    <t>Anisidine Value</t>
  </si>
  <si>
    <t>POL 006 (AOCS Cd 18-90)</t>
  </si>
  <si>
    <t>R 601</t>
  </si>
  <si>
    <t>Unsaponifiable Material</t>
  </si>
  <si>
    <t>POL 008 (AOCS Ca 6a-40)</t>
  </si>
  <si>
    <t>R 983</t>
  </si>
  <si>
    <t>Saponification Value</t>
  </si>
  <si>
    <t xml:space="preserve">POL 007 (AOCS Cd 3-25) </t>
  </si>
  <si>
    <t>R 557</t>
  </si>
  <si>
    <t>Iodine Value</t>
  </si>
  <si>
    <t>POL 009 (AOCS Cd 1c-85)*</t>
  </si>
  <si>
    <t>R 307</t>
  </si>
  <si>
    <t>Fatty Acid profile</t>
  </si>
  <si>
    <t>POL 015 (AOCS Ce 2-66)</t>
  </si>
  <si>
    <t>R 1058</t>
  </si>
  <si>
    <t>Carotenoid Content</t>
  </si>
  <si>
    <t>POL 013 (MPOB P2.6:2004)*</t>
  </si>
  <si>
    <t>R 290</t>
  </si>
  <si>
    <t>Folch Lipid extraction</t>
  </si>
  <si>
    <t>POL 014 ( Folch et al. 1957)*</t>
  </si>
  <si>
    <t>R 936</t>
  </si>
  <si>
    <t>Relative Density</t>
  </si>
  <si>
    <t>POL 002 (AOCS Cc 10c-95)*</t>
  </si>
  <si>
    <t>R 280</t>
  </si>
  <si>
    <t>POL 003 (Atago)*</t>
  </si>
  <si>
    <t>Alkaline Impurities/Soap Content</t>
  </si>
  <si>
    <t>POL 001 (EP 4.2.19)*/POL 020 (AOCS Cc 17-95)*</t>
  </si>
  <si>
    <t>R 230</t>
  </si>
  <si>
    <t>Cold Test</t>
  </si>
  <si>
    <t>POL 012 AOCS Cc 11-53*</t>
  </si>
  <si>
    <t>R 303</t>
  </si>
  <si>
    <t>Insoluble Impurities</t>
  </si>
  <si>
    <t>POL 017 (CDC 08AQ13 323 01)*/ POL 021 (AOCS Ca 3a-46)*</t>
  </si>
  <si>
    <t>Moisture and Volatile Matter</t>
  </si>
  <si>
    <t>POL 010 (AOCS Ba 2a-38)*</t>
  </si>
  <si>
    <t>R 588</t>
  </si>
  <si>
    <t xml:space="preserve">Fat Content-Petroleum Ether </t>
  </si>
  <si>
    <t>POL 019 (AOCS Ba 3-38)*</t>
  </si>
  <si>
    <t>R 515</t>
  </si>
  <si>
    <t>Slip/Melting Point</t>
  </si>
  <si>
    <t>POL 016 (AOCS Cc 3-25)*</t>
  </si>
  <si>
    <t>Polar Compounds</t>
  </si>
  <si>
    <t>POL 011 (AOCS Cd 20-91)*</t>
  </si>
  <si>
    <t>R1020</t>
  </si>
  <si>
    <t>Lovibond Colour Test</t>
  </si>
  <si>
    <t xml:space="preserve">POL 022 </t>
  </si>
  <si>
    <t xml:space="preserve">R 450 </t>
  </si>
  <si>
    <t>Lovibond Gardner Colour Test</t>
  </si>
  <si>
    <t>POL 023</t>
  </si>
  <si>
    <t>R 450</t>
  </si>
  <si>
    <t>Interpretation of results</t>
  </si>
  <si>
    <t>R 721</t>
  </si>
  <si>
    <t xml:space="preserve">Abdulla Smew </t>
  </si>
  <si>
    <t>abdulla.smew@campdenbri.co.uk </t>
  </si>
  <si>
    <t xml:space="preserve">ISO 17 025 </t>
  </si>
  <si>
    <t>+44138648227</t>
  </si>
  <si>
    <t xml:space="preserve">dgonzalez@bionos.es </t>
  </si>
  <si>
    <t xml:space="preserve">David González Fernández </t>
  </si>
  <si>
    <t>013 752 4745</t>
  </si>
  <si>
    <t>Southern cross university Lab</t>
  </si>
  <si>
    <t>+61 2 66223211</t>
  </si>
  <si>
    <t xml:space="preserve">Ashley Dowell </t>
  </si>
  <si>
    <t>GMP licence with the Australian TGA ( Therapeutics Goods Administration), APVMA licence ( Australian Pesticides and Veterinary Medicines Administration.</t>
  </si>
  <si>
    <t>ChristophGrondal@eurofins.com</t>
  </si>
  <si>
    <t xml:space="preserve">   +49 (0) 7233 9627 606</t>
  </si>
  <si>
    <t>+49 (0) 151 56693515</t>
  </si>
  <si>
    <t>071 607 6326</t>
  </si>
  <si>
    <t>033 386 1560/1</t>
  </si>
  <si>
    <t xml:space="preserve"> Tertia@scicorplab.com         </t>
  </si>
  <si>
    <t xml:space="preserve">Ms Y Chohhoolal </t>
  </si>
  <si>
    <t xml:space="preserve">Dr TE Erasmus </t>
  </si>
  <si>
    <t>Lab accreditation SANAS 17025 and ISTA</t>
  </si>
  <si>
    <t>Nosa</t>
  </si>
  <si>
    <t xml:space="preserve">Keshav Beachen </t>
  </si>
  <si>
    <t xml:space="preserve">+27 76 114 9420/ +27 71 442 9418 </t>
  </si>
  <si>
    <t xml:space="preserve">keshav.beachen@nosa.co.za </t>
  </si>
  <si>
    <t>LAUS</t>
  </si>
  <si>
    <t>Adam Rope</t>
  </si>
  <si>
    <t xml:space="preserve">+1 310 214 0043 X 2135 </t>
  </si>
  <si>
    <t xml:space="preserve">Adam.Rope@ALSGlobal.com </t>
  </si>
  <si>
    <t>Our labs are audited and operated per cGMP either by EU or US FDA, as well as ISO (Labs have difference certifications depending on their local market needs).  GLP testing is offered upon client request.</t>
  </si>
  <si>
    <t>BioSel Laboratory Solutions</t>
  </si>
  <si>
    <t>Tebogo Selekolo</t>
  </si>
  <si>
    <t>072 898 0269 / 073 269 6507</t>
  </si>
  <si>
    <t>Dr. Swenja Dröge   </t>
  </si>
  <si>
    <t>Swenja.droege@laus.group</t>
  </si>
  <si>
    <t>Julia Kuhn      </t>
  </si>
  <si>
    <t>Julia.kuhn@laus.group</t>
  </si>
  <si>
    <t>Martin Schaaf    </t>
  </si>
  <si>
    <t>martin.schaaf@laus.group</t>
  </si>
  <si>
    <t>GLP accreditation</t>
  </si>
  <si>
    <t>MEDUNSA The Photobiology Lab.</t>
  </si>
  <si>
    <r>
      <t xml:space="preserve">Sun Protection Factor (SPF) tests </t>
    </r>
    <r>
      <rPr>
        <i/>
        <sz val="11"/>
        <color theme="1"/>
        <rFont val="Calibri"/>
        <family val="2"/>
        <scheme val="minor"/>
      </rPr>
      <t>– in vivo</t>
    </r>
    <r>
      <rPr>
        <sz val="11"/>
        <color theme="1"/>
        <rFont val="Calibri"/>
        <family val="2"/>
        <scheme val="minor"/>
      </rPr>
      <t xml:space="preserve"> SPF and </t>
    </r>
    <r>
      <rPr>
        <i/>
        <sz val="11"/>
        <color theme="1"/>
        <rFont val="Calibri"/>
        <family val="2"/>
        <scheme val="minor"/>
      </rPr>
      <t>in vitro UVA</t>
    </r>
  </si>
  <si>
    <t>Irritancy Patch Tests</t>
  </si>
  <si>
    <t>Moisturiser Efficacy</t>
  </si>
  <si>
    <t>Antiwrinkle</t>
  </si>
  <si>
    <t>Skin Pigmentation</t>
  </si>
  <si>
    <t>Oil control</t>
  </si>
  <si>
    <t>Anti-acne</t>
  </si>
  <si>
    <t>Antidandruff</t>
  </si>
  <si>
    <t>Hair relaxer</t>
  </si>
  <si>
    <t>Ophthalmic irritancy</t>
  </si>
  <si>
    <t>All staff have current Good Clinical Practice certification. Studies are conducted according to GCP guidelines and the Declaration of Helsinki.</t>
  </si>
  <si>
    <t>chimie@lexva-analytique.com</t>
  </si>
  <si>
    <t xml:space="preserve">Mélanie Vogrig </t>
  </si>
  <si>
    <t>ISO 9001 - 2015</t>
  </si>
  <si>
    <t xml:space="preserve">NSI Testing Centre </t>
  </si>
  <si>
    <t>Ms. Paloma Ellitson</t>
  </si>
  <si>
    <t>Cell: +264813096332</t>
  </si>
  <si>
    <t>Tel: +26464216600</t>
  </si>
  <si>
    <t>Ms. Anna-Lisa Nseu</t>
  </si>
  <si>
    <t>Cell: +264 811475386</t>
  </si>
  <si>
    <t>ISO 17025:2017 ; South African Development Community Accreditation Service ( SADCAS)</t>
  </si>
  <si>
    <t>ellitsonp@nsi.com.na</t>
  </si>
  <si>
    <t>We are ISO 9001 accredited and work under GLP guidelines, even though our assays are not certified GLP cause GLP is mainly for security and toxicity, and we are focused in efficacy and functionality.</t>
  </si>
  <si>
    <t>KLM HIGH-giene</t>
  </si>
  <si>
    <t>+27 82 068 3895/ +27 82 449 7461</t>
  </si>
  <si>
    <t>khutsiso@klmhigh.co.za | info@klmhigh.co.za</t>
  </si>
  <si>
    <t>012 534 3764
082 068 3895/082 449 7461</t>
  </si>
  <si>
    <t>Eastern Cape Analytical services (Government)</t>
  </si>
  <si>
    <t>Zolani.Mkile@drdar.gov.za</t>
  </si>
  <si>
    <t>ZolaniMkile</t>
  </si>
  <si>
    <t>+27 43 683 5476</t>
  </si>
  <si>
    <t xml:space="preserve">Government Analyst Laboratory </t>
  </si>
  <si>
    <t>ndlovu306@gmail.com</t>
  </si>
  <si>
    <t xml:space="preserve">Chromessence S.L. </t>
  </si>
  <si>
    <t>+34 648 292 237</t>
  </si>
  <si>
    <t>We are in the process of obtaining the ISO 9001:2015 norm</t>
  </si>
  <si>
    <t>'sales.uk@alsglobal.com'</t>
  </si>
  <si>
    <t xml:space="preserve">Adam Rope </t>
  </si>
  <si>
    <t>adam.rope@ALSGlobal.com</t>
  </si>
  <si>
    <t>Ferdie Visser</t>
  </si>
  <si>
    <t>012 676 9678</t>
  </si>
  <si>
    <t>FerdieV@Protechnik.co.za</t>
  </si>
  <si>
    <t>Bindura University of Science Education</t>
  </si>
  <si>
    <t> info@buse.ac.zw</t>
  </si>
  <si>
    <t>Cape Peninsula University of Technology</t>
  </si>
  <si>
    <t>info@cput.ac.za</t>
  </si>
  <si>
    <t>University of Botswana</t>
  </si>
  <si>
    <t>information@gzu.ac.zw </t>
  </si>
  <si>
    <t>sci-science@uct.ac.za</t>
  </si>
  <si>
    <t>University of Cape Town- Science</t>
  </si>
  <si>
    <t>smakola@cut.ac.za</t>
  </si>
  <si>
    <t>University of Limpopo</t>
  </si>
  <si>
    <t>researchadmin@ul.ac.za</t>
  </si>
  <si>
    <t>Midlands State University</t>
  </si>
  <si>
    <t>infoandpr@staff.msu.ac.zw</t>
  </si>
  <si>
    <t>Nelson Mandela University</t>
  </si>
  <si>
    <t>Dolly.Ntintili@mandela.ac.za</t>
  </si>
  <si>
    <t>National University of Lesotho</t>
  </si>
  <si>
    <t>info@nul.ls</t>
  </si>
  <si>
    <t>National University of Science and Technology</t>
  </si>
  <si>
    <t> info@nust.ac.zw</t>
  </si>
  <si>
    <t>info@unam.na</t>
  </si>
  <si>
    <t>University of Pretoria</t>
  </si>
  <si>
    <t>martha.tshoke@up.ac.za</t>
  </si>
  <si>
    <t>Communications@ru.ac.za</t>
  </si>
  <si>
    <t>msimpson@uwc.ac.za </t>
  </si>
  <si>
    <t>University of the Witwatersrand</t>
  </si>
  <si>
    <t>University of Zambia (UNZA)</t>
  </si>
  <si>
    <t>dean-ns@unza.zm</t>
  </si>
  <si>
    <t>information@zou.ac.zw</t>
  </si>
  <si>
    <t>info@unizulu.ac.za</t>
  </si>
  <si>
    <t xml:space="preserve">Bionos Biotech S.L. </t>
  </si>
  <si>
    <t xml:space="preserve">(+34) 655 237 605 </t>
  </si>
  <si>
    <t xml:space="preserve">Rovlin Govindasami </t>
  </si>
  <si>
    <t>+27 609 861 451</t>
  </si>
  <si>
    <t>+27 31 502 6348</t>
  </si>
  <si>
    <t xml:space="preserve">Khutsiso Kgole </t>
  </si>
  <si>
    <t>PrecisionOils</t>
  </si>
  <si>
    <t>VManalytical</t>
  </si>
  <si>
    <t>CampdenBRI</t>
  </si>
  <si>
    <t>SoutherncrossuniversityLab</t>
  </si>
  <si>
    <t>FutureCosmetics</t>
  </si>
  <si>
    <t>SciCorpLaboratories</t>
  </si>
  <si>
    <t>BioSel</t>
  </si>
  <si>
    <t>LexvaAnalytique</t>
  </si>
  <si>
    <t>MEDUNSAThePhotobiologyLab.</t>
  </si>
  <si>
    <t>KLM</t>
  </si>
  <si>
    <t>UFS</t>
  </si>
  <si>
    <t>Great Zimbabwe University </t>
  </si>
  <si>
    <t>Central University of Technology, Free State or CUT </t>
  </si>
  <si>
    <t>University of Johannesburg (UJ) </t>
  </si>
  <si>
    <t>University of KwaZulu-Natal (UKZN) </t>
  </si>
  <si>
    <t>University of Namibia (UNAM) </t>
  </si>
  <si>
    <t>Rhodes University </t>
  </si>
  <si>
    <t>University of South Africa (UNISA)</t>
  </si>
  <si>
    <t> University of the Western Cape (UWC) </t>
  </si>
  <si>
    <t> Zimbabwe Open University (ZOU) </t>
  </si>
  <si>
    <t>University of Zululand </t>
  </si>
  <si>
    <t>Future Cosmetics CC</t>
  </si>
  <si>
    <t>+27.12.8110621/0032</t>
  </si>
  <si>
    <t>Josua le Roux</t>
  </si>
  <si>
    <t>+27.82.5707397</t>
  </si>
  <si>
    <t>josua@futcos.com</t>
  </si>
  <si>
    <t>Total</t>
  </si>
  <si>
    <t>Gave a very basic price list. Need to know what tests we want done.</t>
  </si>
  <si>
    <t>Test</t>
  </si>
  <si>
    <t>Test description</t>
  </si>
  <si>
    <t>Cost per sample (excludes VAT)</t>
  </si>
  <si>
    <t>Determination of heavy metals – As, Cd, Hg, Pb</t>
  </si>
  <si>
    <t>R910,11</t>
  </si>
  <si>
    <t>Moisture content – Gravimetric analysis</t>
  </si>
  <si>
    <t>R204,16</t>
  </si>
  <si>
    <t>Mycotoxins</t>
  </si>
  <si>
    <t>Aflatoxin B1, B2, G1 and G2</t>
  </si>
  <si>
    <t>R843,22</t>
  </si>
  <si>
    <t>Pesticides</t>
  </si>
  <si>
    <t>Selected Pesticides</t>
  </si>
  <si>
    <t>R771,27</t>
  </si>
  <si>
    <t>Herbicides</t>
  </si>
  <si>
    <t>Selected polar pesticides, mostly herbicides</t>
  </si>
  <si>
    <t xml:space="preserve">Residual solvents </t>
  </si>
  <si>
    <t>Residual hexane, methanol, ethanol, acetone and ethyl acetate</t>
  </si>
  <si>
    <t>R1060,00</t>
  </si>
  <si>
    <t>Single residual solvent</t>
  </si>
  <si>
    <t>R460.00</t>
  </si>
  <si>
    <t>Liquids</t>
  </si>
  <si>
    <t>R45,37</t>
  </si>
  <si>
    <t>Bulk density - Powders</t>
  </si>
  <si>
    <t>R190,00</t>
  </si>
  <si>
    <t>pH of solutions/ sampels</t>
  </si>
  <si>
    <t>R181,47</t>
  </si>
  <si>
    <t>Edwin Griffiths.</t>
  </si>
  <si>
    <t xml:space="preserve">patrick@quantumlab.co.za </t>
  </si>
  <si>
    <t>edwin@wynlandlab.co.za</t>
  </si>
  <si>
    <t xml:space="preserve">edwin@quantumlab.co.za </t>
  </si>
  <si>
    <t>Nvirotek Wynland laboratory Western Cape</t>
  </si>
  <si>
    <t xml:space="preserve">utilize ISO17025 and GLP laboratories </t>
  </si>
  <si>
    <t>SABS</t>
  </si>
  <si>
    <t xml:space="preserve">twedi.seane@sabs.co.za   </t>
  </si>
  <si>
    <t>chris.fouche@sabs.co.za</t>
  </si>
  <si>
    <t>moyahabo.manganyi@sabs.co.za</t>
  </si>
  <si>
    <t>hein.garbers@sabs.co.za</t>
  </si>
  <si>
    <t>Nompumelelo.ngcobo@sabs.co.za</t>
  </si>
  <si>
    <t>info@sabs.co.za</t>
  </si>
  <si>
    <t>Ulrich.feiter@parceval.co.za</t>
  </si>
  <si>
    <t>Ulrich Feiter</t>
  </si>
  <si>
    <t>Parceval</t>
  </si>
  <si>
    <t>SME with an in house laboratory, would not be able to assist due to capacity issues. Would be willing to expand if funding was available.</t>
  </si>
  <si>
    <t>Unable to test our samples</t>
  </si>
  <si>
    <t xml:space="preserve">Unabe to test our samples. Unfortunately both labs in South Africa are equipped with Water testing facilities, our Isando, JHB lab has capabilities for XRF, major minerals analysis . Namibian Laboratory unable to assist.. </t>
  </si>
  <si>
    <t>MiChem Dynamics do not have a laboratory they  are consultants and auditors for laboratories. Refered us to Khutsiso from KLMHigh.</t>
  </si>
  <si>
    <t xml:space="preserve">Cotecna South Africa does not currently have the capabilities we are looking for so will not be able to assist. </t>
  </si>
  <si>
    <t>Unable to test our samples, they are a water laboratory</t>
  </si>
  <si>
    <t>International</t>
  </si>
  <si>
    <t>Essential Oil</t>
  </si>
  <si>
    <t>Pharmaceutical</t>
  </si>
  <si>
    <t>Seed/ vegetable oil</t>
  </si>
  <si>
    <t>Nosa Testing laboratories/ Aspirata</t>
  </si>
  <si>
    <t>Essential oil</t>
  </si>
  <si>
    <t>Number of laboratories</t>
  </si>
  <si>
    <t>Laboratory service</t>
  </si>
  <si>
    <t>Seed/Vegetable oil</t>
  </si>
  <si>
    <t>Pharmeceuticals</t>
  </si>
  <si>
    <t>Category</t>
  </si>
  <si>
    <t>Total responded</t>
  </si>
  <si>
    <t>Number of local laboratories</t>
  </si>
  <si>
    <t>Number of international aboratories</t>
  </si>
  <si>
    <t xml:space="preserve">x </t>
  </si>
  <si>
    <t>Pricelist: https://app.hubspot.com/quotes/ujVsM9HoFoTkCvkOaYh</t>
  </si>
  <si>
    <t xml:space="preserve"> Following up on cosmetics,food and pharmeceutical testing.</t>
  </si>
  <si>
    <t>Rainer Rickert &lt;rainerrickert@eurofins.com&gt;</t>
  </si>
  <si>
    <t xml:space="preserve">Christoph Grondal         </t>
  </si>
  <si>
    <t>Dr. Rainer Rickert</t>
  </si>
  <si>
    <t xml:space="preserve">Am Neuländer Gewerbepark 2  21079 Hamburg Germany </t>
  </si>
  <si>
    <t>+49 (0)40  881 448 – 465</t>
  </si>
  <si>
    <t>Cosmetics and pharmaceutical possible depending on tests. We would be interested in both contracted work and research collaborations with SA Labs. Cannot give testing based on analyte, thus have no parameters,methods and pricing from them.</t>
  </si>
  <si>
    <t>Following up  if discount is given for larger batches and if tests are applicable for essential oils as well.</t>
  </si>
  <si>
    <t>Do not have external accreditation but follow Good Clinical Practice and have developed our SOP’s accordingly.</t>
  </si>
  <si>
    <t>Wanted to know exact test methods we want, eventually gave parameters and we have an old price list. A 7% discount applicable for full study if results of pilot used.</t>
  </si>
  <si>
    <t xml:space="preserve">+27 12 685 0800 </t>
  </si>
  <si>
    <t xml:space="preserve">Reduction in overall invoice provided that your sample submission is to the value of 100k ZAR or more. </t>
  </si>
  <si>
    <t>International lab can help. Still to respond with requested information, sent a follow up.</t>
  </si>
  <si>
    <t>Fixed price varies dependent upon analyses required. Vaguely mentioned testing capabilities for oils, requested a list of analyses. Anushka is dealing with them.</t>
  </si>
  <si>
    <t>Cannot provide complete list of our prices because they have more than 150 different studies set up, will provide prices of the specific tests when requested.</t>
  </si>
  <si>
    <t>Krishna Bisetty</t>
  </si>
  <si>
    <t>Durban University of Technology</t>
  </si>
  <si>
    <t>govenderpt@ukzn.ac.za</t>
  </si>
  <si>
    <t>Patrick Govender</t>
  </si>
  <si>
    <t>Collab- We would be able to help as far as creating a standardized test plan and making submissions to ALS laboratories for testing as easy as possible. Cant give pricelist as they have many different labs.</t>
  </si>
  <si>
    <t>Normally do not discount on these analyses but If very large volumes are to be tested over a short period of time could discuss a discount with management.</t>
  </si>
  <si>
    <t xml:space="preserve">Volume discount is subject to a minimum one year contract. </t>
  </si>
  <si>
    <t>yasheena@scicorplab.com</t>
  </si>
  <si>
    <t>Following up on list of analyses.</t>
  </si>
  <si>
    <t xml:space="preserve">MEDUNSA The Photobiology Laboratory </t>
  </si>
  <si>
    <t>MEDUNSA School of Pharmacy</t>
  </si>
  <si>
    <t>012 521 4080/5866</t>
  </si>
  <si>
    <t>0825573395</t>
  </si>
  <si>
    <t>Prof Patrick Demana</t>
  </si>
  <si>
    <t>patrick.demana@smu.ac.za</t>
  </si>
  <si>
    <t>Madan Poka</t>
  </si>
  <si>
    <t>Anushka to follow up</t>
  </si>
  <si>
    <t>No information available as yet. Sent follow up.</t>
  </si>
  <si>
    <t>Not accredited for the tests we would need and its outside of their normal work, no parameters or methods given. Need to know number of samples to give a proper quotation.</t>
  </si>
  <si>
    <t>Stellenbosch University</t>
  </si>
  <si>
    <t>SUMMARY OF PHASE I PROGRESS</t>
  </si>
  <si>
    <t>&gt; All figures and totals represented in tables above</t>
  </si>
  <si>
    <t>MEDUNSASchoolofPharmacy</t>
  </si>
  <si>
    <t>&gt; Most laboratories are willing to offer discounts for bulk testing</t>
  </si>
  <si>
    <t>Old data</t>
  </si>
  <si>
    <t>&gt; All of the required laboratory services are covered locally and internationally</t>
  </si>
  <si>
    <t xml:space="preserve">&gt; It was difficult making contact with some labs as the appropriate email addresses were not easily accessible. </t>
  </si>
  <si>
    <t>&gt; Some laboratories mentioned having too many available tests to give us a list of analyses with prices.</t>
  </si>
  <si>
    <t>&gt; None of the international laboratories refused collaboration with SA labs.</t>
  </si>
  <si>
    <t>&gt; Poor response from SADC region universities, maybe due to the wrong channel of communication</t>
  </si>
  <si>
    <t>&gt; Many wanted to know exactly how many samples we would  have and the test method we want to be used i.e. it was difficult to get general information from laboratories.</t>
  </si>
  <si>
    <t>&gt; A few of the labs that declined were helpful enough to recommend other laboratories for us to contact.</t>
  </si>
  <si>
    <t>SA</t>
  </si>
  <si>
    <t>SADC</t>
  </si>
  <si>
    <t>North America</t>
  </si>
  <si>
    <t>South America</t>
  </si>
  <si>
    <t>Europe</t>
  </si>
  <si>
    <t>Africa</t>
  </si>
  <si>
    <t>Asia</t>
  </si>
  <si>
    <t>EUROPE   Eutinger Strasse 24
D-75223 NIEFERN-OESCHELBRONN
GERMANY</t>
  </si>
  <si>
    <t>EUROPE Station Road, Chipping Campden, Gloucestershire, GL55 6LD, UK</t>
  </si>
  <si>
    <t>SOUTH AFRICA Consulting room no. 7, Ivory Tusk Lodge, 75 Douglas Street, Tzaneen</t>
  </si>
  <si>
    <t>SOUTH AFRICA 287 Sinovich Drive Grootfontein Country Estate Off Garsfontein Road Pretoria, 0081</t>
  </si>
  <si>
    <t>SOUTH AFRICA ASPIRATA, 20 Reedbuck Cressent, Gazelle Close, Corporate Park South, Midrand I South Africa</t>
  </si>
  <si>
    <t>AUSTRALIA Level 3 T-Block, Southern Cross University Lismore NSW Australia 2480</t>
  </si>
  <si>
    <t>EUROPE 7 Rue Henri Mondor - Biopôle Clermont-Limagne 63360 SAINT-BEAUZIRE</t>
  </si>
  <si>
    <t>EUROPE Pompeu Fabra,25. La Garriga 08530. Barcelona.</t>
  </si>
  <si>
    <t>EUROPE Biopolo La Fe - Hospital La Fe, Torre A, 1ª Planta Av. Fernando Abril Martorell, 106 46026 Valencia (España)</t>
  </si>
  <si>
    <t>Many locations. USA 3904 Del Amo Blvd Torrance, CA 90503</t>
  </si>
  <si>
    <t>SOUTH AFRICA Nebo Park,Suikkeriet street, Nelspruit</t>
  </si>
  <si>
    <t>NAMIBIA(SADC) NSI TESTING CENTRE, Langer Heinrich Crescent ,Erf no. 4466, P O Box 123; Walvis Bay,</t>
  </si>
  <si>
    <t>SOUTH AFRICA 83 Victoria Street, George, 6529, Western Cape, South Africa</t>
  </si>
  <si>
    <t>SOUTH AFRICA ERF Number 2  Factory 5  Bodirelo Industrial Park  Mogwase  0314</t>
  </si>
  <si>
    <t>SOUTH AFRICA 4 Shoetts retreat road, Mkondeni ,3201 KZN,SA</t>
  </si>
  <si>
    <t>EUROPE LAUS GmbH Auf der Schafweide 20 67489 Kirrweiler Germany</t>
  </si>
  <si>
    <r>
      <t>SOUTH AFRICA Room N311, 3</t>
    </r>
    <r>
      <rPr>
        <vertAlign val="superscript"/>
        <sz val="11"/>
        <rFont val="Calibri"/>
        <family val="2"/>
        <scheme val="minor"/>
      </rPr>
      <t>rd</t>
    </r>
    <r>
      <rPr>
        <sz val="11"/>
        <rFont val="Calibri"/>
        <family val="2"/>
        <scheme val="minor"/>
      </rPr>
      <t xml:space="preserve"> Floor, Basic Medical Sciences Building Sefako Makgatho Health Sciences University</t>
    </r>
  </si>
  <si>
    <t>SOUTH AFRICA Sefako Makgatho Health Sciences University Molotlegi Street, Garankuwa, 0208 Box 218, Medunsa, 0204</t>
  </si>
  <si>
    <t>SOUTH AFRICA 38 Sun Stone, Granite Crescent Avenue, Centurion, 0157</t>
  </si>
  <si>
    <t>EUROPE</t>
  </si>
  <si>
    <t>SOUTH AFRICA 110 Oak Ave, Centurion, Pretoria, 0157, South Africa</t>
  </si>
  <si>
    <t xml:space="preserve">1. Analysis of essential oils </t>
  </si>
  <si>
    <t>a. GCMS/UPLC oil profiling ISO standard methods (R1,750/sample, bulk discounts available)</t>
  </si>
  <si>
    <t>b. Optical rotation (ISO standard) (in progress)</t>
  </si>
  <si>
    <t>c. Refractive index (ISO standard) (in progress)</t>
  </si>
  <si>
    <t>2. DNA genotyping of essential oil “mother plants” for plant breeding support (Approx. R1,300/plant – 20 SSR markers)</t>
  </si>
  <si>
    <t>3. Tissue culturing of high-value varieties (Methods varies per species as does the price per explant)</t>
  </si>
  <si>
    <t>4. Sensory analysis (R3,000)</t>
  </si>
  <si>
    <t>SOUTH AFRICA Room N311, 3rd Floor, Basic Medical Sciences Building Sefako Makgatho Health Sciences University</t>
  </si>
  <si>
    <t>DUT</t>
  </si>
  <si>
    <t>UKZN</t>
  </si>
  <si>
    <t>Antarctica</t>
  </si>
  <si>
    <t>Received a list of analyses for REACH. Still to receive list of analyses from labs other divisions.</t>
  </si>
  <si>
    <t>The lab is an accredited lab, only the test is not accredited. GLP will still be followed as they are a part of ILAC.</t>
  </si>
  <si>
    <t>082 925 1423</t>
  </si>
  <si>
    <t>'082 925 1423</t>
  </si>
  <si>
    <t>Dr Patrick Govender</t>
  </si>
  <si>
    <t xml:space="preserve"> &lt;LarsLuecken@eurofins.de&gt;</t>
  </si>
  <si>
    <t>Lars Luecken</t>
  </si>
  <si>
    <t>+49 151 72 50 1356</t>
  </si>
  <si>
    <t>+49 40 49 29 4 -1756</t>
  </si>
  <si>
    <t>france</t>
  </si>
  <si>
    <t>United Kingdom</t>
  </si>
  <si>
    <t>Russia</t>
  </si>
  <si>
    <t>newonat@orange.fr</t>
  </si>
  <si>
    <t>http://www.newonat-sas.fr/PBCompanyProfile.asp</t>
  </si>
  <si>
    <t>Newonat</t>
  </si>
  <si>
    <t>Italy</t>
  </si>
  <si>
    <t>Netherlands</t>
  </si>
  <si>
    <t xml:space="preserve">Premie </t>
  </si>
  <si>
    <t>+27 83 441 8390 </t>
  </si>
  <si>
    <t>Info@ppecb.com</t>
  </si>
  <si>
    <t>021 930 1134</t>
  </si>
  <si>
    <t>+27(0)31 2061390     +27(0)31 0793009829</t>
  </si>
  <si>
    <t>reception@wynlandlab.co.za</t>
  </si>
  <si>
    <t>(041) 365 6048</t>
  </si>
  <si>
    <t>+27834633700</t>
  </si>
  <si>
    <t>27-21-555-2850</t>
  </si>
  <si>
    <t>Continent</t>
  </si>
  <si>
    <t xml:space="preserve">Australia </t>
  </si>
  <si>
    <t xml:space="preserve">Antarctica </t>
  </si>
  <si>
    <t>All labs contacted</t>
  </si>
  <si>
    <t>Region of interest/ country</t>
  </si>
  <si>
    <t xml:space="preserve">ZABS (Zambia Beaurou of Standards): </t>
  </si>
  <si>
    <t>eng'ambi@zabs.org.zm, cshonga@zabs.org.zm, mukukad@zabs.org.zm, brianm@zabs.org.zm, info@zabs.co.zm</t>
  </si>
  <si>
    <t>+260777 764 423</t>
  </si>
  <si>
    <t>services@factlabs.co.za</t>
  </si>
  <si>
    <t>premien@uis-as.co.za</t>
  </si>
  <si>
    <t>info@chemsciencelaboratories.com    info@laboratories.co.za</t>
  </si>
  <si>
    <t>admin@hkal.co.za  kevan@hkal.co.za; sue@hkal.co.za; vanessa@hkal.co.za</t>
  </si>
  <si>
    <t>0873539773</t>
  </si>
  <si>
    <t>M &amp; L Laboratory Services (Pty) Ltd Bureau Veritas laboratories</t>
  </si>
  <si>
    <t>Peter MOOPELOA &lt;peter.moopeloa@bureauveritas.com&gt;</t>
  </si>
  <si>
    <t>peter.moopeloa@bureauveritas.com</t>
  </si>
  <si>
    <t>Western Cape</t>
  </si>
  <si>
    <t> Eastern Cape</t>
  </si>
  <si>
    <t>Northern Cape</t>
  </si>
  <si>
    <t>North West</t>
  </si>
  <si>
    <t>Free State</t>
  </si>
  <si>
    <t>Kwazulu Natal</t>
  </si>
  <si>
    <t>Gauteng</t>
  </si>
  <si>
    <t>Limpopo </t>
  </si>
  <si>
    <t>Mpumalanga</t>
  </si>
  <si>
    <t>Province in SA</t>
  </si>
  <si>
    <t>+27 71 548 1636</t>
  </si>
  <si>
    <t>Jannes Pretorius</t>
  </si>
  <si>
    <t>nsm@smtlabs.co.za</t>
  </si>
  <si>
    <t>SMTLabs</t>
  </si>
  <si>
    <t>MLLaboratoryServices</t>
  </si>
  <si>
    <t>Peter MOOPELOA</t>
  </si>
  <si>
    <t>Testing and Inspections (SANAS 17025 &amp; GLP ACCREDITED)</t>
  </si>
  <si>
    <t>M&amp;L Laboratory Services (Pty) Ltd – A Bureau Veritas Group Company</t>
  </si>
  <si>
    <t>SOUTH AFRICA 40 Modulus Road, Ormonde, Johannesburg, Gauteng, RSA 2135</t>
  </si>
  <si>
    <t xml:space="preserve">+27 (0) 81 399 9737 </t>
  </si>
  <si>
    <t xml:space="preserve">+27 (0) 11 661 7914 </t>
  </si>
  <si>
    <t xml:space="preserve">peter.moopeloa@bureauveritas.com </t>
  </si>
  <si>
    <t>SOUTH AFRICA Unit 58 Strijdom Industrial Park Hammer Road Randburg, 2194</t>
  </si>
  <si>
    <t>Eastern Cape</t>
  </si>
  <si>
    <r>
      <t>Midrand</t>
    </r>
    <r>
      <rPr>
        <sz val="11"/>
        <color rgb="FF666666"/>
        <rFont val="Arial"/>
        <family val="2"/>
      </rPr>
      <t>: Stellenryk Building, Constantia Square Office Park, 526 16th Street, Midrand  /  +27 11 805 4310</t>
    </r>
  </si>
  <si>
    <r>
      <t>Jeffreys Bay</t>
    </r>
    <r>
      <rPr>
        <sz val="11"/>
        <color rgb="FF666666"/>
        <rFont val="Arial"/>
        <family val="2"/>
      </rPr>
      <t>: Unit 1 Jakaranda Centre, Jakaranda Street, Jeffreys Bay  /  +27 42 296 0945</t>
    </r>
  </si>
  <si>
    <r>
      <t>George</t>
    </r>
    <r>
      <rPr>
        <sz val="11"/>
        <color rgb="FF666666"/>
        <rFont val="Arial"/>
        <family val="2"/>
      </rPr>
      <t>: 4 Pearl Street, Tamsui Industria, George  /  +27 44 873 0855</t>
    </r>
  </si>
  <si>
    <r>
      <t>Durban</t>
    </r>
    <r>
      <rPr>
        <sz val="11"/>
        <color rgb="FF666666"/>
        <rFont val="Arial"/>
        <family val="2"/>
      </rPr>
      <t>: Unit 1, Block 4, Kingfisher Office Park 2, 28 Siphosethu Rd, Mt. Edgecombe  /  +27 31 502 6348</t>
    </r>
  </si>
  <si>
    <t xml:space="preserve">Sales2.jhb@microchem.co.za </t>
  </si>
  <si>
    <t>The Southern african grain laboratory NPC</t>
  </si>
  <si>
    <t>https://sagl.co.za/services/types-of-analyses/</t>
  </si>
  <si>
    <t xml:space="preserve">Romerlabs </t>
  </si>
  <si>
    <t>https://www.romerlabs.com/en/analytes/mycotoxins/citrinin/</t>
  </si>
  <si>
    <t>CAL labs</t>
  </si>
  <si>
    <t>https://www.calsa.co.za/</t>
  </si>
  <si>
    <t>Tel: +27 12 807 4019</t>
  </si>
  <si>
    <t>info.cpd@sagl.co.za; info@sagl.co.za</t>
  </si>
  <si>
    <t>serology@calsa.co.za; feeds@calsa.co.za</t>
  </si>
  <si>
    <t>https://cclabs.co.za/Default.asp</t>
  </si>
  <si>
    <t>Consulting Chemical Laboratories (pty) ltd</t>
  </si>
  <si>
    <t>info@cclabs.co.za</t>
  </si>
  <si>
    <t>(011) 395 3222; (011) 395 2035</t>
  </si>
  <si>
    <t>Melanie Augustyn</t>
  </si>
  <si>
    <t>melanie@cclabs.co.za</t>
  </si>
  <si>
    <t> (011) 395 3222</t>
  </si>
  <si>
    <t>Consulting Chemical Laboratories (PTY) LTD &amp; CV Analytical Consultants (PTY) LTD</t>
  </si>
  <si>
    <t>011 395 -3222</t>
  </si>
  <si>
    <t xml:space="preserve">Melanie Augustyn </t>
  </si>
  <si>
    <t>24 Star Street Atlasville Boksburg Boksburg 1459</t>
  </si>
  <si>
    <t>SAHPRA and SANAS</t>
  </si>
  <si>
    <t>Mr Ndlovu</t>
  </si>
  <si>
    <t>Tel: +263 775338671</t>
  </si>
  <si>
    <t>info@zimlabs.co.zw</t>
  </si>
  <si>
    <t>Tel:(263) 242-487545</t>
  </si>
  <si>
    <t>Zimlabs</t>
  </si>
  <si>
    <t>GNK Laboratories(Pvt)Ltd t/a ZIMLABS 123 Borgward Road, Msasa, Harare</t>
  </si>
  <si>
    <t>Microchem Lab Services (Pty) Lt</t>
  </si>
  <si>
    <t>176 Sir Lowry Road, Cape Town, 8001</t>
  </si>
  <si>
    <t>+27 (21) 465 6997</t>
  </si>
  <si>
    <t>Zaynab Noordien</t>
  </si>
  <si>
    <t>41 Golden Dr, Benoni, 1501</t>
  </si>
  <si>
    <t>Thabisile Sekakatlela</t>
  </si>
  <si>
    <t>thabisile.sekakatlela@microchem.co.za</t>
  </si>
  <si>
    <t>+27 (11) 425-3775</t>
  </si>
  <si>
    <t>CCL</t>
  </si>
  <si>
    <t>Microchem</t>
  </si>
  <si>
    <t xml:space="preserve">heibrie@futurecosmetics.co.za        </t>
  </si>
  <si>
    <t>cburkhart@nutrasource.ca</t>
  </si>
  <si>
    <t>bisettyk@dut.ac.za</t>
  </si>
  <si>
    <t>Delphine TROCHU </t>
  </si>
  <si>
    <t xml:space="preserve"> &lt;beverage.aroma@eurofinsfr.com&gt;</t>
  </si>
  <si>
    <t xml:space="preserve">Rue Pierre Adolphe Bobierre
B.P. 42301  
F-44323 NANTES Cedex 3  
FRANCE  </t>
  </si>
  <si>
    <t>Confirmed</t>
  </si>
  <si>
    <t xml:space="preserve">Nvirotek Wynland laboratory </t>
  </si>
  <si>
    <t>Only those that have confirmed:</t>
  </si>
  <si>
    <t>Stellenbosch university</t>
  </si>
  <si>
    <t>Confirmed labs only</t>
  </si>
  <si>
    <t>All laboratories contacted</t>
  </si>
  <si>
    <t xml:space="preserve">Tel : +33 (0)2 72 64 74 10  </t>
  </si>
  <si>
    <t>aurorecrespin@eurofins.com; marceldumoulin@eurofins.com; ericjamin@eurofins.com</t>
  </si>
  <si>
    <t>info@oilgrow.co.za</t>
  </si>
  <si>
    <t>Denise Olivier</t>
  </si>
  <si>
    <t>www.oilgrow.co.za</t>
  </si>
  <si>
    <t>+27 82 570 8674</t>
  </si>
  <si>
    <t>OilGrow Pty (Ltd.)</t>
  </si>
  <si>
    <t>Test Method used</t>
  </si>
  <si>
    <t>Pesticide Residues - USP 561</t>
  </si>
  <si>
    <t>USP &lt;561&gt;</t>
  </si>
  <si>
    <t>Residual Solvents USP &lt;467&gt;</t>
  </si>
  <si>
    <t>Class I, II, III</t>
  </si>
  <si>
    <t>Essential Fatty Acid Analysis by Ph. Eur.</t>
  </si>
  <si>
    <t>European Pharmacopoeia</t>
  </si>
  <si>
    <t>1 x $525.00</t>
  </si>
  <si>
    <t>1 x $375.00</t>
  </si>
  <si>
    <t>Essential Fatty Acid Analysis by Modified AOCS</t>
  </si>
  <si>
    <t>Method: Modified AOCS Ce 1b-89 and Ce 1i-07.</t>
  </si>
  <si>
    <t>1 x $140.00</t>
  </si>
  <si>
    <t>Heavy Metals Package Includes: Arsenic, Cadmium, Lead, Mercury</t>
  </si>
  <si>
    <t>1 x $250.00</t>
  </si>
  <si>
    <t>Method: AOCS Cd 8b-90</t>
  </si>
  <si>
    <t>1 x $50.00</t>
  </si>
  <si>
    <t>Method: AOCS Cd 18-90</t>
  </si>
  <si>
    <t>1 x $90.00</t>
  </si>
  <si>
    <t>Acid Value</t>
  </si>
  <si>
    <t>Method: AOCS Cd 3d-63</t>
  </si>
  <si>
    <t>1 x $65.00</t>
  </si>
  <si>
    <t>Microbial Panel Total Aerobic Plate Count, Yeast and Mold, E.coli, Staphylococcus, Salmonella, Pseudomonas</t>
  </si>
  <si>
    <t>1 x $100.00</t>
  </si>
  <si>
    <t>1 x $225.00</t>
  </si>
  <si>
    <t>One-time subtotal $2,345.00</t>
  </si>
  <si>
    <t>USP Methods</t>
  </si>
  <si>
    <t>Botanical Identification via HPTLC</t>
  </si>
  <si>
    <t>Method: ICP-MS/CVAA. USP Methods</t>
  </si>
  <si>
    <t xml:space="preserve">120 Research Ln, Guelph, ON N1G 0B4, Canada, North America </t>
  </si>
  <si>
    <t>Annex</t>
  </si>
  <si>
    <t>Nr.</t>
  </si>
  <si>
    <t>Study</t>
  </si>
  <si>
    <t>Guideline</t>
  </si>
  <si>
    <t>Cost Estimates</t>
  </si>
  <si>
    <t>Remarks</t>
  </si>
  <si>
    <t>VI</t>
  </si>
  <si>
    <t>2.1</t>
  </si>
  <si>
    <t>non-GLP report including Name and identifier of Substance</t>
  </si>
  <si>
    <t>2.3.1
2.3.2
2.3.3
2.3.4</t>
  </si>
  <si>
    <t>Composition of Substance by GC</t>
  </si>
  <si>
    <t>Non-GLP analysis.  Triplicate analysis of test item by GC.  Tentative peak assignment by GC-MS via NIST database match for all components above 1%. Quantitation of 3 main components.  Purity determined by GC-FID relative response.</t>
  </si>
  <si>
    <t>2.3.5</t>
  </si>
  <si>
    <t>1H NMR Spectra</t>
  </si>
  <si>
    <t>Non-GLP analysis.  Performed at external partner laboratory. Costs Estimated</t>
  </si>
  <si>
    <t>Spectal Analysis: FTIR &amp; UV-Vis</t>
  </si>
  <si>
    <t>Non-GLP analysis.  
UV/Vis at 3 pH.</t>
  </si>
  <si>
    <t>2.3.1</t>
  </si>
  <si>
    <t>Water Determination (Karl Fisher)</t>
  </si>
  <si>
    <t>Non-GLP analysis.  
Only required if Mass Balance (&gt;98%) is not reached</t>
  </si>
  <si>
    <t>Volatile/Residual Solvent Analysis</t>
  </si>
  <si>
    <t>Ion Content</t>
  </si>
  <si>
    <t>Sulfated Ash</t>
  </si>
  <si>
    <t>VII</t>
  </si>
  <si>
    <t>7.1</t>
  </si>
  <si>
    <t>State of  the substance at 20°C and 101,3kPa</t>
  </si>
  <si>
    <t>Color, Odor &amp; Appearance</t>
  </si>
  <si>
    <t>7.2</t>
  </si>
  <si>
    <t>Melting/freezing point</t>
  </si>
  <si>
    <t>OECD 102</t>
  </si>
  <si>
    <t>Performed by DSC at external Partner laboratory</t>
  </si>
  <si>
    <t>7.3</t>
  </si>
  <si>
    <t>OECD 103</t>
  </si>
  <si>
    <t>7.4</t>
  </si>
  <si>
    <t>Relative density</t>
  </si>
  <si>
    <t>Pycnometer method</t>
  </si>
  <si>
    <t>7.5</t>
  </si>
  <si>
    <t>OECD 104</t>
  </si>
  <si>
    <t>Performed at external partner laboratory. Static Method or Knudsen Balance most likely applicable. Costs Estimated</t>
  </si>
  <si>
    <t>7.6</t>
  </si>
  <si>
    <t>OECD 115</t>
  </si>
  <si>
    <t>Ring Method</t>
  </si>
  <si>
    <t>7.7</t>
  </si>
  <si>
    <t>OECD 105/CIPAC MT 181</t>
  </si>
  <si>
    <t>Performed by Visual Inspection</t>
  </si>
  <si>
    <t>Organic Solvent Solubility</t>
  </si>
  <si>
    <t>Octanol - Performed by Visual Inspection. Additional solvents at 1,500€ each</t>
  </si>
  <si>
    <t>7.8</t>
  </si>
  <si>
    <t>Partition coefficient (Flask method)</t>
  </si>
  <si>
    <t>OECD 107</t>
  </si>
  <si>
    <t>NA</t>
  </si>
  <si>
    <t>Will be calcluated based on Water and Octanol Solubility</t>
  </si>
  <si>
    <t>7.9</t>
  </si>
  <si>
    <t>Flash-point</t>
  </si>
  <si>
    <t>EC A.9</t>
  </si>
  <si>
    <t>Pensky-Cup Method</t>
  </si>
  <si>
    <t>7.10</t>
  </si>
  <si>
    <t>EC A.12 / UN N.5</t>
  </si>
  <si>
    <t>Performed at external partner laboratory. Costs Estimated</t>
  </si>
  <si>
    <t>7.11</t>
  </si>
  <si>
    <t>OECD 113</t>
  </si>
  <si>
    <t>7.12</t>
  </si>
  <si>
    <t>Self-ignition temperature (liquids)</t>
  </si>
  <si>
    <t>7.13</t>
  </si>
  <si>
    <t>Oxidising properties (liquids)</t>
  </si>
  <si>
    <t>7.14</t>
  </si>
  <si>
    <t>Granulometry (solids)</t>
  </si>
  <si>
    <t>Only applicable for solids with particulate matter</t>
  </si>
  <si>
    <t>8.1</t>
  </si>
  <si>
    <t xml:space="preserve">Skin irritation (in vitro)
</t>
  </si>
  <si>
    <t>OECD 439</t>
  </si>
  <si>
    <t>Human Skin Model EPIDERM</t>
  </si>
  <si>
    <t xml:space="preserve">Skin corrosion (in vitro)
</t>
  </si>
  <si>
    <t>OECD 431</t>
  </si>
  <si>
    <t>8.2</t>
  </si>
  <si>
    <t>Eye irritation (in vitro) EpiOcular</t>
  </si>
  <si>
    <t>OECD 492</t>
  </si>
  <si>
    <t>Eye irritation/corrosion (ex vivo) BCOP</t>
  </si>
  <si>
    <t>OECD 437</t>
  </si>
  <si>
    <t>8.3</t>
  </si>
  <si>
    <t xml:space="preserve">Skin sensitisation (in vitro) DPRA
</t>
  </si>
  <si>
    <t>OECD 442C</t>
  </si>
  <si>
    <t>1 experiment; run with 3 replicates (both peptides)</t>
  </si>
  <si>
    <t xml:space="preserve">Skin sensitisation (in vitro) Keratinosens
</t>
  </si>
  <si>
    <t>OECD 442D</t>
  </si>
  <si>
    <t>1 experiment: 2 independent repetitions with 3 replicates each</t>
  </si>
  <si>
    <t xml:space="preserve">Skin sensitisation (in vitro) hClat
</t>
  </si>
  <si>
    <t>OECD 442E</t>
  </si>
  <si>
    <t xml:space="preserve">1 experiment: 2 independent runs </t>
  </si>
  <si>
    <t xml:space="preserve">Skin sensitisation (in ivivo) Local Lymph Node Assay </t>
  </si>
  <si>
    <t>OECD429</t>
  </si>
  <si>
    <t>8.4.1</t>
  </si>
  <si>
    <t>Bacterial reverse mutation test (Ames-test)</t>
  </si>
  <si>
    <t>2 experiments</t>
  </si>
  <si>
    <t>8.5.1</t>
  </si>
  <si>
    <t>Acute oral toxicity</t>
  </si>
  <si>
    <t>OECD423</t>
  </si>
  <si>
    <t>Limit study</t>
  </si>
  <si>
    <t>9.1.1</t>
  </si>
  <si>
    <t>Acute toxicity to daphnids</t>
  </si>
  <si>
    <t>OECD 202</t>
  </si>
  <si>
    <t>Analytical Method - Prospective validation per SANCO guidance.  Sample Preparation expected:  liq-liq extraction with analysis by GC-MS/MS, no more than 3 representative components quantified</t>
  </si>
  <si>
    <t>9.1.2</t>
  </si>
  <si>
    <t>Growth   inhibition study aquatic plants (algae preferred)</t>
  </si>
  <si>
    <t>OECD 201</t>
  </si>
  <si>
    <t>9.2.1.1</t>
  </si>
  <si>
    <t>OECD 301</t>
  </si>
  <si>
    <t>Total cost estimate per Compound (Annex VI and VII)</t>
  </si>
  <si>
    <t>Analyses/packages</t>
  </si>
  <si>
    <t>Method</t>
  </si>
  <si>
    <t>Essential oils screening + chiral GC-MS - Essential oils:Lavender, Mint, bergamotte</t>
  </si>
  <si>
    <t>CPG</t>
  </si>
  <si>
    <t>Essential oils quality characteristics</t>
  </si>
  <si>
    <t>Injection after dilution, GC profile of characteristic compounds, expressed as relative percentage of peak areas.</t>
  </si>
  <si>
    <t>Chirality limonene/linalool - Essential oïl of citrus (orange,lemon)</t>
  </si>
  <si>
    <t>Essential Oils composition check</t>
  </si>
  <si>
    <t>C14 activity : Essential oil of garlic and onion</t>
  </si>
  <si>
    <t>Characterisation of anethol from aniseed</t>
  </si>
  <si>
    <t>Chirality of linalool et linalyl acetate - Essential oïl of bergamote,mint and lavander</t>
  </si>
  <si>
    <t>Density (essential oil)</t>
  </si>
  <si>
    <t>Optical rotation (essential oil)</t>
  </si>
  <si>
    <t>Refraction index (essential oil)</t>
  </si>
  <si>
    <t>Unit Price without tax in EUR</t>
  </si>
  <si>
    <t>ISO 279</t>
  </si>
  <si>
    <t>ISO 592 : 1999</t>
  </si>
  <si>
    <t>iso 280</t>
  </si>
  <si>
    <t>For edible essential oils:</t>
  </si>
  <si>
    <t>Internal</t>
  </si>
  <si>
    <t>For vegetable oils:</t>
  </si>
  <si>
    <t>Identification and quantification of volatils coumpounds by GC/MS and GC/FID</t>
  </si>
  <si>
    <t>Specific gravity</t>
  </si>
  <si>
    <t>Optical rotation</t>
  </si>
  <si>
    <t>72,70 €</t>
  </si>
  <si>
    <t>10,25 €</t>
  </si>
  <si>
    <t>Vegatable oil</t>
  </si>
  <si>
    <t>Fatty acids composition by GC/FID</t>
  </si>
  <si>
    <t>Peroxyde Value</t>
  </si>
  <si>
    <t>Identification of Insaponifiables</t>
  </si>
  <si>
    <t>84,00 €</t>
  </si>
  <si>
    <t>30,80 €</t>
  </si>
  <si>
    <t>41,00 €</t>
  </si>
  <si>
    <t>53,00 €</t>
  </si>
  <si>
    <t>72,80 €</t>
  </si>
  <si>
    <t>113,00 €</t>
  </si>
  <si>
    <t>Other analysis</t>
  </si>
  <si>
    <t>Quantification of allergens by GC/MS/QQQ</t>
  </si>
  <si>
    <t>Quantification of active molecule by GC ou HPLC</t>
  </si>
  <si>
    <t>Distillation</t>
  </si>
  <si>
    <t>195,70 €</t>
  </si>
  <si>
    <t>depends of the molecule</t>
  </si>
  <si>
    <t>49,50 €</t>
  </si>
  <si>
    <t>in-house method</t>
  </si>
  <si>
    <t>ISO methods</t>
  </si>
  <si>
    <t>GC Standard Analysis for Essential Oils . GC with major compounds, or the compounds with specifications. GC/FID/MS</t>
  </si>
  <si>
    <t>ISO 11024</t>
  </si>
  <si>
    <t>Characterization of Essentials Oils . GC with all the constituents Identified. Cosmetic allergens marked. GC/FID/MS</t>
  </si>
  <si>
    <t>Physico-chemical Measures. Density, Refractive Index, Optical Rotation.</t>
  </si>
  <si>
    <t>Several ISO Methods</t>
  </si>
  <si>
    <t>Acid Index &amp; Peroxide Value</t>
  </si>
  <si>
    <t>Photometric Methods</t>
  </si>
  <si>
    <t>Development of Technical documentation. TDS &amp; MSDS. Using data from analysis results. REACH &amp; CLP complying.</t>
  </si>
  <si>
    <t>ISO 18321</t>
  </si>
  <si>
    <t>Authentication of Essential oils. Fingerprint analysis, Organoleptic, Trace Marker SIM Screening, Non volatile content and Conclusion report. GC/FID/MS</t>
  </si>
  <si>
    <t>Internal Method</t>
  </si>
  <si>
    <t>Cosmetic Allergens Certification for Essential Oils and Complex Substances. Identification by GC/MS (SIM). Quantification by GC/FID (Relative %).</t>
  </si>
  <si>
    <t>Assesment about results. For CHA, GC and PC Services. Organoleptic and chromatographic comparison with standards and conclusions about quality deoending on the applicaction.</t>
  </si>
  <si>
    <t>IFRA Certification for Essential Oils and Complex Substances. Identification by GC/MS (SIM). Quantification by GC/FID (Relative %).</t>
  </si>
  <si>
    <t>Cosmetic Allergens Quantification in Fragrances. Certification included. GC/MS (SIM).</t>
  </si>
  <si>
    <t>Method Based On IFRA</t>
  </si>
  <si>
    <t>Ethanol Content in Fragrances and Essential Oils. Quantification by GC/FID.</t>
  </si>
  <si>
    <t>ISO 17494</t>
  </si>
  <si>
    <t>Characterization of Vegetable Oils. Report with Fatty Acid Composition. Esterification + GC/FID/MS.</t>
  </si>
  <si>
    <t>ISO 12966-1-2</t>
  </si>
  <si>
    <t>Residual Solvents Quantification. Identification and quantification by GC/MS (SIM).</t>
  </si>
  <si>
    <t>Fragrance and Sinergies Deformulation. GC Report with % of ingredients, commercial names and CAS numbers.</t>
  </si>
  <si>
    <t>Non-Ethanolic Solvents Quantification. For Fragrances and Flavors. Identification and quantification by GC/MS (SCAN).</t>
  </si>
  <si>
    <t>Characterization of Hydrosols. GC Report with % of compounds of the oil phase.</t>
  </si>
  <si>
    <t>Internal &amp; ISO 11024</t>
  </si>
  <si>
    <t>Residue on Evaporation.</t>
  </si>
  <si>
    <t>ISO 4715</t>
  </si>
  <si>
    <t>Microbiological analysis (total aerobic mesophilic count and fungi and yeast count, with the limits established by the ISO 17516:2014 for cosmetic products)</t>
  </si>
  <si>
    <t>Consultancy Contracts. Valorization of Natural produucts, Research, Development of methods, Technical Support,etc.</t>
  </si>
  <si>
    <t>Contact to ask for price options.</t>
  </si>
  <si>
    <t>Quality Control of Essential Oils. Full control with consultancy, comparison with standards and issue of bulletin</t>
  </si>
  <si>
    <t>QC-EO = PER+CHA+AS+PC-D+PC-R+PC-O</t>
  </si>
  <si>
    <t>Quality Control of Vegetable Oils. Full control with consultancy, comparison with standards and issue of bulletin</t>
  </si>
  <si>
    <t>QC-VO = PER+AC+VGT+AS+PC-D+PC-R</t>
  </si>
  <si>
    <t>Technical Documentation Package for Essential Oils. Cosmetics sector: Characterization, Physical-Chemical Analysis, Allergen and IFRA Certificates, Safety Data Sheet and Technical Data Sheet</t>
  </si>
  <si>
    <t>DOC= DOC1+CHA+PC+ALL+IFRA</t>
  </si>
  <si>
    <t>Technical Documentation Package for Hydrosols. Cosmetics sector: Characterization, Physical-Chemical Analysis, Microbiological Analysis, Allergen and IFRA Certificates, Safety Data Sheet and Technical Data Sheet</t>
  </si>
  <si>
    <t>DOC-HY= DOC1+CHA+PC+MIC+ALL+IFRA</t>
  </si>
  <si>
    <t>Recontrol Essential Oils and Vegetable Oils (Extended shelf life)</t>
  </si>
  <si>
    <t>RT-VO o RT-EO = AC+PER+AS</t>
  </si>
  <si>
    <t xml:space="preserve">list of the common tests we perform in EU for various oils. </t>
  </si>
  <si>
    <t>Food Testing Labs</t>
  </si>
  <si>
    <t>Fatty Acid Profiles</t>
  </si>
  <si>
    <t>Rancidity (Peroxide Value, Acid Value and Free Fatty Acids)</t>
  </si>
  <si>
    <t xml:space="preserve">Microbiological Testing </t>
  </si>
  <si>
    <t xml:space="preserve">Heavy Metals </t>
  </si>
  <si>
    <t>Dioxins, PCB’s &amp; PAH’s</t>
  </si>
  <si>
    <t>Pharma/Cosmetic Testing Labs</t>
  </si>
  <si>
    <t>Ph. Eur. 10.0 Appendix X M. Essential Oils</t>
  </si>
  <si>
    <t>Fatty Oils and Resinified Essential Oils in Essential Oils</t>
  </si>
  <si>
    <t>Foreign Esters in Essential Oils</t>
  </si>
  <si>
    <t>Odour and Taste of Essential Oils</t>
  </si>
  <si>
    <t>Residue on Evaporation of Essential Oils</t>
  </si>
  <si>
    <t>Solubility in Alcohol of Essential Oils</t>
  </si>
  <si>
    <t>Water in Essential Oils</t>
  </si>
  <si>
    <t>Essential Oils (Ph. Eur. monograph 2098)</t>
  </si>
  <si>
    <t>Relative density (2.2.5)</t>
  </si>
  <si>
    <t>Refractive index (2.2.6)</t>
  </si>
  <si>
    <t>Optical rotation (2.2.7)</t>
  </si>
  <si>
    <t>Fatty oils and resinified essential oils (2.8.7)</t>
  </si>
  <si>
    <t>Freezing point (2.2.18)</t>
  </si>
  <si>
    <t>Acid value (2.5.1)</t>
  </si>
  <si>
    <t>Peroxide value (2.5.5)</t>
  </si>
  <si>
    <t>Foreign esters (2.8.6)</t>
  </si>
  <si>
    <t>Residue on evaporation (2.8.9)</t>
  </si>
  <si>
    <t>Water (2.8.5)</t>
  </si>
  <si>
    <t>Solubility in alcohol (2.8.10)</t>
  </si>
  <si>
    <t>Chromatographic profiles</t>
  </si>
  <si>
    <t>Ph. Eur. 10.0 Appendix X N. Fixed Oils</t>
  </si>
  <si>
    <t>Alkaline Impurities in Fatty Oils</t>
  </si>
  <si>
    <t>Identification of Fixed Oils by Thin-layer Chromatography</t>
  </si>
  <si>
    <t>Test for Foreign Oils by Thin-layer Chromatography</t>
  </si>
  <si>
    <t>Test for Foreign Oils by Gas Chromatography</t>
  </si>
  <si>
    <t>ISO/IEC 17025:2017 . Labserve is a ISO/IEC 17025:2017 accredited Testing Laboratory for analyses documented in the Schedule of Accreditation; our accreditation number is T0467.  The methods not included in the Schedule are also performed under the same quality management system.</t>
  </si>
  <si>
    <t>in-house and not accredited.</t>
  </si>
  <si>
    <t>Pesticide Scan-GC-MS</t>
  </si>
  <si>
    <t>Free Fatty Acids</t>
  </si>
  <si>
    <t>Aflatoxins</t>
  </si>
  <si>
    <t>ICP Scan - Heavy Metals</t>
  </si>
  <si>
    <t>Seed and essential oil</t>
  </si>
  <si>
    <t>Ashley Turvey</t>
  </si>
  <si>
    <t xml:space="preserve">T: +27 13 752 4745 | F: +27 13 752 4617 </t>
  </si>
  <si>
    <t>Jackie Price</t>
  </si>
  <si>
    <t>submissions@labserve.net</t>
  </si>
  <si>
    <t>Willem Immelman</t>
  </si>
  <si>
    <t>gcms@labserve.net</t>
  </si>
  <si>
    <t xml:space="preserve"> &lt;MutanimiyeI@nsi.com.na&gt;</t>
  </si>
  <si>
    <t>Ivy Mutanimiye</t>
  </si>
  <si>
    <t>NseuA@nsi.com.na</t>
  </si>
  <si>
    <t xml:space="preserve">Chemistry Testing scope </t>
  </si>
  <si>
    <t xml:space="preserve">Determining Amnesic Shellfish Poisoning using the High Performance Liquid Chromatography with Ultraviolet Detection (HPLC – UV) </t>
  </si>
  <si>
    <t>Determination of PSP toxins in shellfish by Mouse Bioassay</t>
  </si>
  <si>
    <r>
      <t>Determination of PSP</t>
    </r>
    <r>
      <rPr>
        <sz val="12"/>
        <color theme="1"/>
        <rFont val="Calibri"/>
        <family val="2"/>
      </rPr>
      <t xml:space="preserve"> </t>
    </r>
    <r>
      <rPr>
        <sz val="10"/>
        <color theme="1"/>
        <rFont val="Calibri"/>
        <family val="2"/>
      </rPr>
      <t xml:space="preserve">in shellfish by HPLC </t>
    </r>
  </si>
  <si>
    <t>Determination of Histamine in Fish, Fisheries products, Poultry and Poultry products by LC-MS/MS</t>
  </si>
  <si>
    <t xml:space="preserve">Determination of Mercury in Foods by Thermal Decomposition, Amalgamation, and Atomic Absorption Spectrometry using Direct Mercury Analyzer 80-TriCell (Accredited for: Fish, Fisheries products, Meat, Meat products, Poultry and Poultry products) </t>
  </si>
  <si>
    <t>Determination of Cadmium &amp; Lead in Fish, Fisheries Products, Meat, Meat Products, Poultry and Poultry Products by AAS using Graphite Furnace after Microwave Digestion</t>
  </si>
  <si>
    <t>Determination of Lipophilic Toxins in Shellfish by LC-MS/MS</t>
  </si>
  <si>
    <t xml:space="preserve">Water Quality - Determination of pH using pH/Conductivity </t>
  </si>
  <si>
    <t xml:space="preserve">Water quality - Determination of Conductivity and Total Dissolved Solids (TDS) </t>
  </si>
  <si>
    <t>Water Quality -Determination of Turbidity</t>
  </si>
  <si>
    <t xml:space="preserve">Water quality-Determination of Salinity </t>
  </si>
  <si>
    <t xml:space="preserve">Microbiology Testing Scope </t>
  </si>
  <si>
    <t>The analysis of Total Viable Colony count in Food samples using the colony count technique, based on ISO 4833-1: 2013</t>
  </si>
  <si>
    <t xml:space="preserve">The analysis of Enterobacteriaceae in food samples using the colony count technique based on ISO 21528-2: 2017 standard </t>
  </si>
  <si>
    <t>Enumeration of Coliforms in food samples using the colony count technique based on SANS 4832:2007</t>
  </si>
  <si>
    <t>Enumeration of ß-glucuronidase-positive Escherichia coli in Food samples and animal feeding stuffs based on the standard method ISO 16649-2: 2001</t>
  </si>
  <si>
    <r>
      <t>Title: Enumeration of Coagulase-positive staphylococci (</t>
    </r>
    <r>
      <rPr>
        <i/>
        <sz val="10"/>
        <color theme="1"/>
        <rFont val="Calibri"/>
        <family val="2"/>
      </rPr>
      <t xml:space="preserve">Staphylococcus aureus </t>
    </r>
    <r>
      <rPr>
        <sz val="10"/>
        <color theme="1"/>
        <rFont val="Calibri"/>
        <family val="2"/>
      </rPr>
      <t>and other species</t>
    </r>
    <r>
      <rPr>
        <i/>
        <sz val="10"/>
        <color theme="1"/>
        <rFont val="Calibri"/>
        <family val="2"/>
      </rPr>
      <t>)</t>
    </r>
    <r>
      <rPr>
        <sz val="10"/>
        <color theme="1"/>
        <rFont val="Calibri"/>
        <family val="2"/>
      </rPr>
      <t xml:space="preserve"> in food samples based on the standard SANS 6888-1:1999</t>
    </r>
  </si>
  <si>
    <r>
      <t xml:space="preserve">Method for the detection of </t>
    </r>
    <r>
      <rPr>
        <i/>
        <sz val="10"/>
        <color theme="1"/>
        <rFont val="Calibri"/>
        <family val="2"/>
      </rPr>
      <t xml:space="preserve">Vibrio </t>
    </r>
    <r>
      <rPr>
        <sz val="10"/>
        <color theme="1"/>
        <rFont val="Calibri"/>
        <family val="2"/>
      </rPr>
      <t>spp.</t>
    </r>
    <r>
      <rPr>
        <i/>
        <sz val="10"/>
        <color theme="1"/>
        <rFont val="Calibri"/>
        <family val="2"/>
      </rPr>
      <t xml:space="preserve"> including Vibrio parahaemolyticus</t>
    </r>
    <r>
      <rPr>
        <sz val="10"/>
        <color theme="1"/>
        <rFont val="Calibri"/>
        <family val="2"/>
      </rPr>
      <t xml:space="preserve"> ,</t>
    </r>
    <r>
      <rPr>
        <i/>
        <sz val="10"/>
        <color theme="1"/>
        <rFont val="Calibri"/>
        <family val="2"/>
      </rPr>
      <t>Vibrio cholerae</t>
    </r>
    <r>
      <rPr>
        <sz val="10"/>
        <color theme="1"/>
        <rFont val="Calibri"/>
        <family val="2"/>
      </rPr>
      <t xml:space="preserve"> and </t>
    </r>
    <r>
      <rPr>
        <i/>
        <sz val="10"/>
        <color theme="1"/>
        <rFont val="Calibri"/>
        <family val="2"/>
      </rPr>
      <t>Vibrio vulnificus</t>
    </r>
    <r>
      <rPr>
        <sz val="10"/>
        <color theme="1"/>
        <rFont val="Calibri"/>
        <family val="2"/>
      </rPr>
      <t xml:space="preserve"> in food samples based on the standard methods ISO 21872-1</t>
    </r>
  </si>
  <si>
    <t>Detection of Shigella in Food samples based on the standard ISO 21567:2004 (ED77)</t>
  </si>
  <si>
    <r>
      <t xml:space="preserve">Detection of </t>
    </r>
    <r>
      <rPr>
        <i/>
        <sz val="10"/>
        <color theme="1"/>
        <rFont val="Calibri"/>
        <family val="2"/>
      </rPr>
      <t>Salmonella</t>
    </r>
    <r>
      <rPr>
        <sz val="10"/>
        <color theme="1"/>
        <rFont val="Calibri"/>
        <family val="2"/>
      </rPr>
      <t xml:space="preserve"> spp.in Food samples based on the ISO 6579-1: 2017 standard.</t>
    </r>
  </si>
  <si>
    <r>
      <t xml:space="preserve">Method for the enumeration of </t>
    </r>
    <r>
      <rPr>
        <i/>
        <sz val="10"/>
        <color theme="1"/>
        <rFont val="Calibri"/>
        <family val="2"/>
      </rPr>
      <t>Clostridium perfringens</t>
    </r>
    <r>
      <rPr>
        <sz val="10"/>
        <color theme="1"/>
        <rFont val="Calibri"/>
        <family val="2"/>
      </rPr>
      <t xml:space="preserve"> in food samples based on the standard method SANS 7937:2007</t>
    </r>
  </si>
  <si>
    <r>
      <t xml:space="preserve">Method for the detection and enumeration of </t>
    </r>
    <r>
      <rPr>
        <i/>
        <sz val="10"/>
        <color theme="1"/>
        <rFont val="Calibri"/>
        <family val="2"/>
      </rPr>
      <t>Listeria monocytogenes</t>
    </r>
    <r>
      <rPr>
        <sz val="10"/>
        <color theme="1"/>
        <rFont val="Calibri"/>
        <family val="2"/>
      </rPr>
      <t xml:space="preserve"> and Listeria spp. in Food and Environmental samples based on the standard method ISO 11290-1: 2017</t>
    </r>
  </si>
  <si>
    <t>Method for the enumeration of Escherichia coli in molluscan shellfish samples based on the standard method ISO 16649-3.</t>
  </si>
  <si>
    <t>Enumeration of Total Viable count in swabs samples, based on SANS 5763:2006</t>
  </si>
  <si>
    <t>Detection of Faecal coliforms and E. coli in swab samples, based on VC8031</t>
  </si>
  <si>
    <t>The analysis of Total Viable Colony count in water samples based on SANS 5221:2018</t>
  </si>
  <si>
    <t>The analysis of Total coliform bacteria in water samples using membrane filtration method based on SANS 5221:2018</t>
  </si>
  <si>
    <r>
      <t xml:space="preserve">The analysis of </t>
    </r>
    <r>
      <rPr>
        <b/>
        <sz val="10"/>
        <color theme="1"/>
        <rFont val="Calibri"/>
        <family val="2"/>
      </rPr>
      <t xml:space="preserve">Faecal coliform and </t>
    </r>
    <r>
      <rPr>
        <b/>
        <i/>
        <sz val="10"/>
        <color theme="1"/>
        <rFont val="Calibri"/>
        <family val="2"/>
      </rPr>
      <t>Escherichia coli</t>
    </r>
    <r>
      <rPr>
        <b/>
        <sz val="10"/>
        <color theme="1"/>
        <rFont val="Calibri"/>
        <family val="2"/>
      </rPr>
      <t xml:space="preserve"> </t>
    </r>
    <r>
      <rPr>
        <sz val="10"/>
        <color theme="1"/>
        <rFont val="Calibri"/>
        <family val="2"/>
      </rPr>
      <t>bacteria in water samples using membrane filtration method based on SANS 5221:2018</t>
    </r>
  </si>
  <si>
    <t>The analysis of Intestinal Enterococci in water samples using membrane filtration method based on SANS 7899:2004</t>
  </si>
  <si>
    <r>
      <t xml:space="preserve">Enumeration of Total coliform and </t>
    </r>
    <r>
      <rPr>
        <i/>
        <sz val="10"/>
        <color theme="1"/>
        <rFont val="Calibri"/>
        <family val="2"/>
      </rPr>
      <t>Escherichia coli</t>
    </r>
    <r>
      <rPr>
        <sz val="10"/>
        <color theme="1"/>
        <rFont val="Calibri"/>
        <family val="2"/>
      </rPr>
      <t xml:space="preserve"> in water samples based on the Colilert method</t>
    </r>
    <r>
      <rPr>
        <sz val="10"/>
        <color rgb="FF1F497D"/>
        <rFont val="Calibri"/>
        <family val="2"/>
      </rPr>
      <t>.</t>
    </r>
  </si>
  <si>
    <r>
      <t xml:space="preserve">Enumeration of </t>
    </r>
    <r>
      <rPr>
        <i/>
        <sz val="10"/>
        <color theme="1"/>
        <rFont val="Calibri"/>
        <family val="2"/>
      </rPr>
      <t>Clostridium perfringens</t>
    </r>
    <r>
      <rPr>
        <sz val="10"/>
        <color theme="1"/>
        <rFont val="Calibri"/>
        <family val="2"/>
      </rPr>
      <t xml:space="preserve"> in water samples using a membrane filtration method based on the m-CP method</t>
    </r>
    <r>
      <rPr>
        <sz val="10"/>
        <color rgb="FF1F497D"/>
        <rFont val="Calibri"/>
        <family val="2"/>
      </rPr>
      <t>.</t>
    </r>
  </si>
  <si>
    <r>
      <t>Identification of Bacterial, Yeast and Fungal Strains by VITEK MS</t>
    </r>
    <r>
      <rPr>
        <sz val="10"/>
        <color rgb="FF1F497D"/>
        <rFont val="Calibri"/>
        <family val="2"/>
      </rPr>
      <t>.</t>
    </r>
  </si>
  <si>
    <r>
      <t xml:space="preserve">Enumeration of </t>
    </r>
    <r>
      <rPr>
        <i/>
        <sz val="10"/>
        <color theme="1"/>
        <rFont val="Calibri"/>
        <family val="2"/>
      </rPr>
      <t>Legionella</t>
    </r>
    <r>
      <rPr>
        <sz val="10"/>
        <color theme="1"/>
        <rFont val="Calibri"/>
        <family val="2"/>
      </rPr>
      <t xml:space="preserve"> in water samples according to ISO 11731:2017</t>
    </r>
    <r>
      <rPr>
        <sz val="10"/>
        <color rgb="FF1F497D"/>
        <rFont val="Calibri"/>
        <family val="2"/>
      </rPr>
      <t>.</t>
    </r>
  </si>
  <si>
    <r>
      <t xml:space="preserve">Enumeration of presumptive </t>
    </r>
    <r>
      <rPr>
        <i/>
        <sz val="10"/>
        <color theme="1"/>
        <rFont val="Calibri"/>
        <family val="2"/>
      </rPr>
      <t>Bacillus cereus</t>
    </r>
    <r>
      <rPr>
        <sz val="10"/>
        <color theme="1"/>
        <rFont val="Calibri"/>
        <family val="2"/>
      </rPr>
      <t xml:space="preserve"> colony- count- technique at 30 </t>
    </r>
    <r>
      <rPr>
        <vertAlign val="superscript"/>
        <sz val="12"/>
        <color theme="1"/>
        <rFont val="Calibri"/>
        <family val="2"/>
      </rPr>
      <t xml:space="preserve">o </t>
    </r>
    <r>
      <rPr>
        <sz val="10"/>
        <color theme="1"/>
        <rFont val="Calibri"/>
        <family val="2"/>
      </rPr>
      <t xml:space="preserve">C </t>
    </r>
    <r>
      <rPr>
        <sz val="10"/>
        <color rgb="FF1F497D"/>
        <rFont val="Calibri"/>
        <family val="2"/>
      </rPr>
      <t xml:space="preserve">in food samples </t>
    </r>
    <r>
      <rPr>
        <sz val="10"/>
        <color theme="1"/>
        <rFont val="Calibri"/>
        <family val="2"/>
      </rPr>
      <t>based on SANS 7932:2005</t>
    </r>
    <r>
      <rPr>
        <sz val="10"/>
        <color rgb="FF1F497D"/>
        <rFont val="Calibri"/>
        <family val="2"/>
      </rPr>
      <t>.</t>
    </r>
  </si>
  <si>
    <r>
      <t xml:space="preserve">Enumeration of </t>
    </r>
    <r>
      <rPr>
        <i/>
        <sz val="10"/>
        <color theme="1"/>
        <rFont val="Calibri"/>
        <family val="2"/>
      </rPr>
      <t>Clostridium perfringens</t>
    </r>
    <r>
      <rPr>
        <sz val="10"/>
        <color theme="1"/>
        <rFont val="Calibri"/>
        <family val="2"/>
      </rPr>
      <t xml:space="preserve"> in water samples using a membrane filtration method based on the adapted standard methods SANS 5221:2018 and SANS 7937:2007</t>
    </r>
    <r>
      <rPr>
        <sz val="10"/>
        <color rgb="FF1F497D"/>
        <rFont val="Calibri"/>
        <family val="2"/>
      </rPr>
      <t>.</t>
    </r>
  </si>
  <si>
    <r>
      <t xml:space="preserve">Faecal coliforms and </t>
    </r>
    <r>
      <rPr>
        <i/>
        <sz val="10"/>
        <color theme="1"/>
        <rFont val="Calibri"/>
        <family val="2"/>
      </rPr>
      <t>Escherichia coli</t>
    </r>
    <r>
      <rPr>
        <sz val="10"/>
        <color theme="1"/>
        <rFont val="Calibri"/>
        <family val="2"/>
      </rPr>
      <t xml:space="preserve"> in food samples using the MPN method based on SANS7251</t>
    </r>
    <r>
      <rPr>
        <sz val="10"/>
        <color rgb="FF1F497D"/>
        <rFont val="Calibri"/>
        <family val="2"/>
      </rPr>
      <t>.</t>
    </r>
  </si>
  <si>
    <r>
      <t xml:space="preserve">Total coliforms, Faecal coliforms and </t>
    </r>
    <r>
      <rPr>
        <i/>
        <sz val="10"/>
        <color theme="1"/>
        <rFont val="Calibri"/>
        <family val="2"/>
      </rPr>
      <t>Escherichia coli</t>
    </r>
    <r>
      <rPr>
        <sz val="10"/>
        <color theme="1"/>
        <rFont val="Calibri"/>
        <family val="2"/>
      </rPr>
      <t xml:space="preserve"> in water samples using the MPN method based on SANS5221</t>
    </r>
    <r>
      <rPr>
        <sz val="10"/>
        <color rgb="FF1F497D"/>
        <rFont val="Calibri"/>
        <family val="2"/>
      </rPr>
      <t>.</t>
    </r>
  </si>
  <si>
    <r>
      <t xml:space="preserve">Enumeration of Salmonella spp. in food samples using a colony count technique at 37 </t>
    </r>
    <r>
      <rPr>
        <vertAlign val="superscript"/>
        <sz val="12"/>
        <color theme="1"/>
        <rFont val="Calibri"/>
        <family val="2"/>
      </rPr>
      <t>o</t>
    </r>
    <r>
      <rPr>
        <sz val="10"/>
        <color theme="1"/>
        <rFont val="Calibri"/>
        <family val="2"/>
      </rPr>
      <t>C method adapted from SANS 6579:2003</t>
    </r>
    <r>
      <rPr>
        <sz val="10"/>
        <color rgb="FF1F497D"/>
        <rFont val="Calibri"/>
        <family val="2"/>
      </rPr>
      <t>.</t>
    </r>
  </si>
  <si>
    <r>
      <t>Enumeration of Total Viable Colony count in water samples at 22 °C. Method adapted from Microbiology of Drinking Water (2012) – Part 7- Methods for the enumeration of heterotrophic bacteria</t>
    </r>
    <r>
      <rPr>
        <sz val="10"/>
        <color rgb="FF1F497D"/>
        <rFont val="Calibri"/>
        <family val="2"/>
      </rPr>
      <t>.</t>
    </r>
  </si>
  <si>
    <r>
      <t>Enumeration of Total Viable Colony count in water samples at 37 °C. Method adapted from Microbiology of Drinking Water (2012) – Part 7- Methods for the enumeration of heterotrophic bacteria</t>
    </r>
    <r>
      <rPr>
        <sz val="10"/>
        <color rgb="FF1F497D"/>
        <rFont val="Calibri"/>
        <family val="2"/>
      </rPr>
      <t>.</t>
    </r>
  </si>
  <si>
    <t>Analysis of antimicrobial and bactericidal efficacy in disinfectant alcohol-based hand rub disinfectants based on the standard SANS 490:2013 and SANS 5261:2009</t>
  </si>
  <si>
    <t>E. coli</t>
  </si>
  <si>
    <t>Coliforms</t>
  </si>
  <si>
    <t>TVC</t>
  </si>
  <si>
    <t>R 250.00</t>
  </si>
  <si>
    <t>pH at 25℃</t>
  </si>
  <si>
    <t>Electrical conductivity</t>
  </si>
  <si>
    <t>Turbidity</t>
  </si>
  <si>
    <t>Total alkalinity</t>
  </si>
  <si>
    <t>Chlorine</t>
  </si>
  <si>
    <t>Sulphate</t>
  </si>
  <si>
    <t>Nitrate</t>
  </si>
  <si>
    <t>Flouride</t>
  </si>
  <si>
    <t>Sodium</t>
  </si>
  <si>
    <t>Total dissolved solids</t>
  </si>
  <si>
    <t>Calcium</t>
  </si>
  <si>
    <t>SWAB / FOOD / PHARMACEUTICAL ROUTINE ANALYSIS PACKAGE</t>
  </si>
  <si>
    <t>Microbiology-Food / Cosmetic / Surface swabs</t>
  </si>
  <si>
    <t xml:space="preserve">Chemistry - water </t>
  </si>
  <si>
    <t>Microbiology -water</t>
  </si>
  <si>
    <t>S. aureus</t>
  </si>
  <si>
    <t>Yeast &amp; Mold</t>
  </si>
  <si>
    <t>Enterobacteriaceae</t>
  </si>
  <si>
    <t>Listeria spp.</t>
  </si>
  <si>
    <t>Salmonella spp.</t>
  </si>
  <si>
    <t>Cl. Perfringens</t>
  </si>
  <si>
    <t>Pseudomonas spp.</t>
  </si>
  <si>
    <t>B. cereus</t>
  </si>
  <si>
    <t>Swab</t>
  </si>
  <si>
    <t>Sampling – swabbing or water</t>
  </si>
  <si>
    <t>Methods for the examination of water</t>
  </si>
  <si>
    <t>• BLS-MIC 01 Enumeration of heterotrophic bacteria based on ISO 5221</t>
  </si>
  <si>
    <t>• BLS-MIC 02 Enumeration of Faecal coliforms using m-FC based on ISO 5221</t>
  </si>
  <si>
    <t>• BLS-MIC 03 Enumeration of Total coli and E. coli using MLGA based on ISO 5221</t>
  </si>
  <si>
    <t>• BLS-MIC 04 Enumeration of Total Coliforms using m-ENDO based on ISO 5221</t>
  </si>
  <si>
    <t>Total viable count and spore count methods</t>
  </si>
  <si>
    <t>• BLS-MIC 05 Enumeration of microorganisms from swab surfaces based on ISO 18593</t>
  </si>
  <si>
    <t>(TVC; S. aureus; Enterobacteriaceae; E. coli; Coliforms; Yeast &amp; Mold)</t>
  </si>
  <si>
    <t>• BLS-MIC 06 Enumeration of microorganisms: Colony count at 30°C based on ISO 4833</t>
  </si>
  <si>
    <t>Indicator and spoilage microorganism methods</t>
  </si>
  <si>
    <t>• BLS-MIC 07 Enumeration of Presumptive Enterobacteriaceae based on ISO 21528</t>
  </si>
  <si>
    <t>• BLS-MIC 08 Enumeration of E. coli using Rapid 2’ E.coli based on ISO 16649</t>
  </si>
  <si>
    <t>• BLS-MIC 09 Enumeration of Presumptive Coliforms: Colony count based on ISO 4832</t>
  </si>
  <si>
    <t>• BLS-MIC 10 Enumeration of Pseudomonas Species: Colony count based on ISO 13720</t>
  </si>
  <si>
    <t>• BLS-MIC 11 Enumeration of Yeasts and Moulds based on ISO 7954</t>
  </si>
  <si>
    <t>• BLS-MIC 12 Enumeration of Lactic Acid Bacteria: Colony count based on ISO 15214</t>
  </si>
  <si>
    <t>Section 4: Pathogens and specific microorganism methods</t>
  </si>
  <si>
    <t>• BLS-MIC 13 Detection of Salmonella: Cultural method based on ISO 6579</t>
  </si>
  <si>
    <t>• BLS-MIC 14 Detection of Shigella: Cultural method based on ISO 21567</t>
  </si>
  <si>
    <t>• BLS-MIC 15 Detection of L. monocytogenes and Listeria species based on ISO 11290</t>
  </si>
  <si>
    <t>• BLS-MIC 16 Enumeration of Staphylococcus aureus based on ISO 6888</t>
  </si>
  <si>
    <t>• BLS-MIC 17 Enumeration of Presumptive Bacillus cereus based on ISO 7932</t>
  </si>
  <si>
    <t>• BLS-MIC 18 Enumeration of Clostridium perfringens: Colony count based on ISO 7937</t>
  </si>
  <si>
    <t>• BLS-MIC 19 Enumeration of Campylobacter spp: Colony count based on ISO 10272</t>
  </si>
  <si>
    <t>Price - R</t>
  </si>
  <si>
    <t>Test Item: indigenious and essential oil (UVCB)</t>
  </si>
  <si>
    <t>Identity / Sameness</t>
  </si>
  <si>
    <t>non GLP</t>
  </si>
  <si>
    <t>A. UV/VIS at 3 pH-values</t>
  </si>
  <si>
    <t>B. FTIR with ATR</t>
  </si>
  <si>
    <t>C. 1H-NMR</t>
  </si>
  <si>
    <t>D. 13C-NMR</t>
  </si>
  <si>
    <t>E. GC or HPLC Chromatogram</t>
  </si>
  <si>
    <t>F. Mass spectrum</t>
  </si>
  <si>
    <t>G. incl. pdf-Report</t>
  </si>
  <si>
    <t>6.900,00</t>
  </si>
  <si>
    <t>Phys / Chem</t>
  </si>
  <si>
    <t>Determination of Melting Point</t>
  </si>
  <si>
    <t>OECD 102; EU-Method A.1; GLP</t>
  </si>
  <si>
    <t>855,00</t>
  </si>
  <si>
    <t>Boiling Point</t>
  </si>
  <si>
    <t>OECD 103; EU-Method A.2; GLP</t>
  </si>
  <si>
    <t>OECD 109; EU-Method A.3; GLP</t>
  </si>
  <si>
    <t>760,00</t>
  </si>
  <si>
    <t>Vapour Pressure</t>
  </si>
  <si>
    <t>OECD 104; EU-Method A.4; GLP</t>
  </si>
  <si>
    <t>3.185,00</t>
  </si>
  <si>
    <t>Surface Tension</t>
  </si>
  <si>
    <t>OECD 115; EU-Method A.5; GLP</t>
  </si>
  <si>
    <t>1.225,00</t>
  </si>
  <si>
    <t>Water Solubility</t>
  </si>
  <si>
    <t>OECD 105; EU-Method A.6; GLP</t>
  </si>
  <si>
    <t>4.245,00</t>
  </si>
  <si>
    <t>Partition Coefficient</t>
  </si>
  <si>
    <t>OECD 117; EU-Method A.24; GLP</t>
  </si>
  <si>
    <t>3.030,00</t>
  </si>
  <si>
    <t>Flash Point (only liquids)</t>
  </si>
  <si>
    <t>EU-Method A.9; CIPAC MT 12; GLP</t>
  </si>
  <si>
    <t>1.040,00</t>
  </si>
  <si>
    <t>Flammability (only solids)</t>
  </si>
  <si>
    <t>EU-Method A.10; GLP</t>
  </si>
  <si>
    <t>745,00</t>
  </si>
  <si>
    <t>Explosive Properties</t>
  </si>
  <si>
    <t>EU-Method A.14; GLP</t>
  </si>
  <si>
    <t>1.120,00</t>
  </si>
  <si>
    <t>Autoignition Temperature</t>
  </si>
  <si>
    <t>EU-Method A.15; GLP</t>
  </si>
  <si>
    <t>2.040,00</t>
  </si>
  <si>
    <t>Relative Self-Ignition Temperature for Solids</t>
  </si>
  <si>
    <t>EU-Method A.16; GLP</t>
  </si>
  <si>
    <t>1.330,00</t>
  </si>
  <si>
    <t>Oxidising Properties for Liquids</t>
  </si>
  <si>
    <t>EU-Method A.21 ; GLP</t>
  </si>
  <si>
    <t>4.145,00</t>
  </si>
  <si>
    <t>Oxidising Properties for Solids</t>
  </si>
  <si>
    <t>EU-Method A.17; GLP</t>
  </si>
  <si>
    <t>3.025,00</t>
  </si>
  <si>
    <t>Particle size distribution</t>
  </si>
  <si>
    <t>OECD 110 ; ISO 13320:2009; GLP</t>
  </si>
  <si>
    <t>1.170,00</t>
  </si>
  <si>
    <t>in vitro</t>
  </si>
  <si>
    <t>In vitro Skin Corrosion: RHE-Test</t>
  </si>
  <si>
    <t>OECD 431; EU-Method B.40bis; GLP</t>
  </si>
  <si>
    <t>1.945,00</t>
  </si>
  <si>
    <t>In vitro Membrane Barrier Test Method CORROSITEX®</t>
  </si>
  <si>
    <t>OECD 435; GLP</t>
  </si>
  <si>
    <t>2.785,00</t>
  </si>
  <si>
    <t>In vitro Skin Irritation: RHE-Test</t>
  </si>
  <si>
    <t>OECD 439; EU-Method B.46; GLP</t>
  </si>
  <si>
    <t>Bovine Corneal Opacity and Permeability Assay</t>
  </si>
  <si>
    <t>OECD 437; EU B.47; GLP</t>
  </si>
  <si>
    <t>1.655,00</t>
  </si>
  <si>
    <t>In-vitro Human EpiOcular™, RhCE-Test</t>
  </si>
  <si>
    <t>OECD 492; GLP</t>
  </si>
  <si>
    <t>1.815,00</t>
  </si>
  <si>
    <t>In vitro Sensitization: Turnkey testing strategy</t>
  </si>
  <si>
    <t>GLP</t>
  </si>
  <si>
    <t>Direct Peptide Reactivity Assay: DPRA</t>
  </si>
  <si>
    <t>OECD 442C, GLP</t>
  </si>
  <si>
    <t>2.500,00</t>
  </si>
  <si>
    <t>Dentritic Cell Line Activation: h-CLAT</t>
  </si>
  <si>
    <t>OECD 442E; GLP</t>
  </si>
  <si>
    <t>4.950,00</t>
  </si>
  <si>
    <t>ARE Reporter Assay LuSens</t>
  </si>
  <si>
    <t>OECD 442D; GLP</t>
  </si>
  <si>
    <t>3.495,00</t>
  </si>
  <si>
    <t>Mutagenicity</t>
  </si>
  <si>
    <t>Study for Mutagenicity: Ames-Test</t>
  </si>
  <si>
    <t>OECD 471; EU-Method B13/14; GLP</t>
  </si>
  <si>
    <t>3.150,00</t>
  </si>
  <si>
    <t>Genotoxicity</t>
  </si>
  <si>
    <t>In vitro Mammalian Cell Micronucleus Test</t>
  </si>
  <si>
    <t>OECD 487; EU-Method B.49; GLP</t>
  </si>
  <si>
    <t>13.900,00</t>
  </si>
  <si>
    <t>In vitro Mammalian Chromosomal Aberration Test</t>
  </si>
  <si>
    <t>OECD 473; EU-Method B.10; GLP</t>
  </si>
  <si>
    <t>19.900,00</t>
  </si>
  <si>
    <t>Mouse Lymphoma Assay in vitro with mammalian cells</t>
  </si>
  <si>
    <t>OECD 490; EU-Method B.17; GLP</t>
  </si>
  <si>
    <t>10.500,00</t>
  </si>
  <si>
    <t>HPRT Test, Point Mutation in vitro</t>
  </si>
  <si>
    <t>OECD 476; EU-Methode B.17; GLP</t>
  </si>
  <si>
    <t>Ecotoxicology</t>
  </si>
  <si>
    <t>Freshwater Alga, Growth Inhibition Test</t>
  </si>
  <si>
    <t>OECD 201; EU-Method C.3; GLP</t>
  </si>
  <si>
    <t>5.460,00</t>
  </si>
  <si>
    <t>Daphnia sp. Acute Immobilisation Test</t>
  </si>
  <si>
    <t>OECD 202/EU-Method C.2; GLP</t>
  </si>
  <si>
    <t>4.670,00</t>
  </si>
  <si>
    <t>Fish, Acute Toxicity Test</t>
  </si>
  <si>
    <t>OECD 203/EU-Method C.1; GLP</t>
  </si>
  <si>
    <t>3.875,00</t>
  </si>
  <si>
    <t>Fish, Early-life Stage Toxicity Test</t>
  </si>
  <si>
    <t>OECD 210; GLP</t>
  </si>
  <si>
    <t>33.000,00</t>
  </si>
  <si>
    <t>Daphnia magna Reproduction Test</t>
  </si>
  <si>
    <t>OECD 211; GLP</t>
  </si>
  <si>
    <t>17.510,00</t>
  </si>
  <si>
    <t>Nitrogen Transformation Test; Soil Microorganisms</t>
  </si>
  <si>
    <t>OECD 216; GLP</t>
  </si>
  <si>
    <t>6.800,00</t>
  </si>
  <si>
    <t>Carbon Cycle; Soil Microorganisms</t>
  </si>
  <si>
    <t>OECD 217; GLP</t>
  </si>
  <si>
    <t>Earthworm Reproduction Test</t>
  </si>
  <si>
    <t>OECD 222; GLP</t>
  </si>
  <si>
    <t>7.640,00</t>
  </si>
  <si>
    <t>Sediment-Water Chironomid Toxicity Spiked Sediment</t>
  </si>
  <si>
    <t>OECD 218; GLP</t>
  </si>
  <si>
    <t>17.465,00</t>
  </si>
  <si>
    <t>Sediment Water Chironomid Toxicity Spiked Water</t>
  </si>
  <si>
    <t>OECD 219; GLP</t>
  </si>
  <si>
    <t>Sediment-Water Lumbriculus Toxicity Test</t>
  </si>
  <si>
    <t>OECD 225; GLP</t>
  </si>
  <si>
    <t>13.805,00</t>
  </si>
  <si>
    <t>Umweltverhalten</t>
  </si>
  <si>
    <t>Hydrolysis</t>
  </si>
  <si>
    <t>OECD 111; GLP</t>
  </si>
  <si>
    <t>4.885,00</t>
  </si>
  <si>
    <t>Adsorption Screening Test</t>
  </si>
  <si>
    <t>OECD 121; EU-Method C.19; GLP</t>
  </si>
  <si>
    <t>2.920,00</t>
  </si>
  <si>
    <t>Validation of a method</t>
  </si>
  <si>
    <t>Calibration of a valid method (DOC)</t>
  </si>
  <si>
    <t>2.000,00</t>
  </si>
  <si>
    <r>
      <t>SCCNFP/0068/98 (for skin irritancy):</t>
    </r>
    <r>
      <rPr>
        <sz val="11"/>
        <color rgb="FF1F497D"/>
        <rFont val="Calibri"/>
        <family val="2"/>
        <scheme val="minor"/>
      </rPr>
      <t xml:space="preserve"> </t>
    </r>
    <r>
      <rPr>
        <b/>
        <sz val="11"/>
        <color rgb="FFC55A11"/>
        <rFont val="Calibri"/>
        <family val="2"/>
        <scheme val="minor"/>
      </rPr>
      <t>WE COMPLY . WE CONDUCT BOTH OCCLUDED AND NON-OCCUDED</t>
    </r>
  </si>
  <si>
    <t>https://ec.europa.eu/health/scientific_committees/consumer_safety/opinions/sccnfp_opinions_97_04/sccp_out45_en.htm</t>
  </si>
  <si>
    <r>
      <t>SCCNFP/0245/99 Final:</t>
    </r>
    <r>
      <rPr>
        <sz val="11"/>
        <color rgb="FF1F497D"/>
        <rFont val="Calibri"/>
        <family val="2"/>
        <scheme val="minor"/>
      </rPr>
      <t xml:space="preserve"> </t>
    </r>
    <r>
      <rPr>
        <b/>
        <sz val="11"/>
        <color rgb="FFC55A11"/>
        <rFont val="Calibri"/>
        <family val="2"/>
        <scheme val="minor"/>
      </rPr>
      <t>WE COMPLY. OUR MAX EXPOSURE TIME IS 2X23 HOURS</t>
    </r>
  </si>
  <si>
    <t>https://ec.europa.eu/health/archive/ph_risk/committees/sccp/documents/out101_en.pdf</t>
  </si>
  <si>
    <r>
      <t>(SCCS/1567/15):</t>
    </r>
    <r>
      <rPr>
        <sz val="11"/>
        <color rgb="FF1F497D"/>
        <rFont val="Calibri"/>
        <family val="2"/>
        <scheme val="minor"/>
      </rPr>
      <t xml:space="preserve"> </t>
    </r>
    <r>
      <rPr>
        <b/>
        <sz val="11"/>
        <color rgb="FFC55A11"/>
        <rFont val="Calibri"/>
        <family val="2"/>
        <scheme val="minor"/>
      </rPr>
      <t>WE DO NOT CONDUCT SENSITISATION TESTS</t>
    </r>
  </si>
  <si>
    <t>https://ec.europa.eu/health/scientific_committees/consumer_safety/docs/sccs_s_010.pdf</t>
  </si>
  <si>
    <r>
      <t>Also refer to the latest NOTES OF GUIDANCE 10</t>
    </r>
    <r>
      <rPr>
        <vertAlign val="superscript"/>
        <sz val="11"/>
        <color theme="1"/>
        <rFont val="Calibri"/>
        <family val="2"/>
        <scheme val="minor"/>
      </rPr>
      <t>th</t>
    </r>
    <r>
      <rPr>
        <sz val="11"/>
        <color theme="1"/>
        <rFont val="Calibri"/>
        <family val="2"/>
        <scheme val="minor"/>
      </rPr>
      <t xml:space="preserve"> Revision</t>
    </r>
    <r>
      <rPr>
        <sz val="11"/>
        <color rgb="FF1F497D"/>
        <rFont val="Calibri"/>
        <family val="2"/>
        <scheme val="minor"/>
      </rPr>
      <t xml:space="preserve"> </t>
    </r>
    <r>
      <rPr>
        <b/>
        <sz val="11"/>
        <color rgb="FFC55A11"/>
        <rFont val="Calibri"/>
        <family val="2"/>
        <scheme val="minor"/>
      </rPr>
      <t>NOT APPLICABLE TO US, AS DOCUMENT MAINLY DEALS WITH ‘RRR’ and ANIMAL REPLACEMENT TESTS</t>
    </r>
  </si>
  <si>
    <t>https://ec.europa.eu/health/sites/health/files/scientific_committees/consumer_safety/docs/sccs_o_224.pdf</t>
  </si>
  <si>
    <t>Anushka is handling this lab. Prices on application. Sunscreen and Irritancy Patch Tests have standard price lists. We do not conduct sensitisation tests on human as it is considered to be unethical. We only conduct an irritancy Patch Test that is taken from the original one which was published in SANS 1557:1992 but is now no longer in the Standard. We have university ethical clearance for that protocol</t>
  </si>
  <si>
    <t>Clinical safety and efficacy studies on health human volunteers of various ethnicities:</t>
  </si>
  <si>
    <t>Corneometer, chromameter, mexameter, cutometer, trans-epidermal water loss (TEWL), sebumeter, visoscan, Visia-CR, Squamescan, Solar simulator, Optometrics SP290, Labsphere 2000S</t>
  </si>
  <si>
    <t>Test methods available for the various test parameters;</t>
  </si>
  <si>
    <t>For vegetable and essential oils:</t>
  </si>
  <si>
    <t>x- vegetable oil</t>
  </si>
  <si>
    <t>1. transdermal water loss</t>
  </si>
  <si>
    <t>3. non-clogging</t>
  </si>
  <si>
    <t>4. anti-acne</t>
  </si>
  <si>
    <t>5. skin tone evening</t>
  </si>
  <si>
    <t>7. UV protection</t>
  </si>
  <si>
    <t>8. Plumping, fine line reduction, age reversal</t>
  </si>
  <si>
    <t>PRODUCT EVALUATION:</t>
  </si>
  <si>
    <t>Sunscreen Testing:</t>
  </si>
  <si>
    <t>In vitro and in vivo sunscreen safety and performance testing is required for product release and labelling. Rapid in vivo testing to support formula development and batch quality control.</t>
  </si>
  <si>
    <t>In vivo static (dry) SPF testing can be performed to specific countries legislation.</t>
  </si>
  <si>
    <t>Water Resistant SPF</t>
  </si>
  <si>
    <t>In Vitro UVA Protection testing is in its final stages of development and will soon become a standard test.</t>
  </si>
  <si>
    <t>PRODUCT SAFETY:</t>
  </si>
  <si>
    <t>Skin and eye irritation testing</t>
  </si>
  <si>
    <t>PRODUCT EFFICACY AND CLAIM SUBSTANTIATION:</t>
  </si>
  <si>
    <t>Anti-perspirant efficacy</t>
  </si>
  <si>
    <t>Déodorant, stain, sting and anti bacterial under arm efficacy</t>
  </si>
  <si>
    <t>Skin Condition Assessment i.e. Hydration, Moisture Content, Trans Epidermal Water Loss</t>
  </si>
  <si>
    <t>Skin Colour/Lightening/Depigmenation Assessment</t>
  </si>
  <si>
    <t>Measurement of inflammatory and redness reaction</t>
  </si>
  <si>
    <t>Various colour cosmetic (foundation, eyes, powder and lip) cosmetic claim substantiation</t>
  </si>
  <si>
    <t>Wrinkle, Smoothness, Scaliness, Roughness and</t>
  </si>
  <si>
    <t>Desquamation testing</t>
  </si>
  <si>
    <t>Sebum related testing</t>
  </si>
  <si>
    <t>Skin pH testing</t>
  </si>
  <si>
    <t>Hygiene related testing</t>
  </si>
  <si>
    <t>Consumer trials and Sensory evaluations</t>
  </si>
  <si>
    <t>EQUIPMENT AND INSTRUMENTATION:</t>
  </si>
  <si>
    <t>1. Mexameter (Courage &amp; Khazaka)</t>
  </si>
  <si>
    <t>2. Corneometer (Courage &amp; Khazaka)</t>
  </si>
  <si>
    <t>3. TEWL meter (Courage &amp; Khazaka)</t>
  </si>
  <si>
    <t>4. Solar Simulators (Solar Light)</t>
  </si>
  <si>
    <t>5. Visioscan (Courage &amp; Khazaka)</t>
  </si>
  <si>
    <t>6. Visiometer (Courage &amp; Khazaka)</t>
  </si>
  <si>
    <t>7. Visiopor (Courage &amp; Khazaka)</t>
  </si>
  <si>
    <t>8. SPF Analyser (Optometrics)</t>
  </si>
  <si>
    <t>9. Labsphere UV 2000S (Labsphere)</t>
  </si>
  <si>
    <t>10. Various Digital Camera’s &amp; Lighting Equipment</t>
  </si>
  <si>
    <t>x- vegetable</t>
  </si>
  <si>
    <t>x-essential oil</t>
  </si>
  <si>
    <t>Our price for component analysis is R1000/ sample + VAT  = R1115.00/sample. If you want an official quote I will need to have the amount of samples you are planning to send to us. Our (Armscor) quotations have to be approved by several departments and that can take 2-5 days.</t>
  </si>
  <si>
    <t>For essential and vegetable oil compositional analysis:</t>
  </si>
  <si>
    <t>No information available as yet. Found that they test food and pharmeceuticals on website (www.klmhigh.co.za) Sent follow up.</t>
  </si>
  <si>
    <t>MICROBIOLOGICAL ANALYSIS</t>
  </si>
  <si>
    <t>Aromatic profile of the volatile component of each oil, obtained by GC-MS, qualitative analysis to identify the aromatic compounds of each oil, and a technical report with a comparison of obtained peaks and instrumental database and possibly the bibliography for: 1. Sclerocarya birrea (Marula oil) – crude 2. Adansonia digitata (Baobab oil) – crude 3. Schinziophyton rautanenii (Manketti/Mongongo oil) – crude 4. Citrullus lanatus (Kalahari melon oil) – crude 5. Ximenia Americana (Sour Plum oil) – crude 6. Ximenia Caffra (Sour Plum oil) – crude 7. Trichilia emetica – (Mafura) Oil 8. Trichilia emetica – (Mafura) Butter</t>
  </si>
  <si>
    <t>R70 560,00</t>
  </si>
  <si>
    <t>Methodology</t>
  </si>
  <si>
    <t>Not Accredited</t>
  </si>
  <si>
    <t>International lab can help. Still to respond with requested information, sent a follow up. Anushka has taken over communication and received a quote for Kaza natural oils.</t>
  </si>
  <si>
    <t>We are a start-up research lab equipped with a single particle ICP-MS and Field Flow Fractionation (FFF). For particle size characterisation and distribution of nanoparticles. Currently we have masters student projects on TiO2 and SiO2 in cosmetics and food products respectively. No further information received</t>
  </si>
  <si>
    <t>41/43 M L Sultan Rd, Greyville, Durban, 4001, South Africa</t>
  </si>
  <si>
    <t>Start up laboratory, not much information received.</t>
  </si>
  <si>
    <t>Awaiting information</t>
  </si>
  <si>
    <t>'marketing@smtlabs.co.za'</t>
  </si>
  <si>
    <t>SANAS Testing laboratory. DAFF approved.</t>
  </si>
  <si>
    <t>Sales Jhb &lt;sales.jhb@microchem.co.za&gt;</t>
  </si>
  <si>
    <t>Sales2.jhb@microchem.co.za</t>
  </si>
  <si>
    <t xml:space="preserve">Hlanzeka Maswili </t>
  </si>
  <si>
    <t>0717199944</t>
  </si>
  <si>
    <t>Microchem Lab Services (Pty) Ltd</t>
  </si>
  <si>
    <t>Stellenbosch</t>
  </si>
  <si>
    <t>Refractive Index and Density possible for essential oils .</t>
  </si>
  <si>
    <t>We do a SANAS accredited full fatty acid profile for vegetable oils starting from C6 to C24.  Unfortunately we are not set up for essential oils.</t>
  </si>
  <si>
    <t xml:space="preserve">Patrick Griffiths </t>
  </si>
  <si>
    <t>T: +27 11 474 7450 / +27 11 474 5671</t>
  </si>
  <si>
    <t>Local -Zambia</t>
  </si>
  <si>
    <t>Local SA</t>
  </si>
  <si>
    <t>Local- PO Box 80014, Doornpoort, 0017, Pretoria, South Africa</t>
  </si>
  <si>
    <t>France- with Local office in Durban</t>
  </si>
  <si>
    <t>Local SA The Grain Building, Agri-Hub Office Park The Willows, 0040</t>
  </si>
  <si>
    <t>Local SA -5 Cartwright St Stormill Roodepoort 1709</t>
  </si>
  <si>
    <t>Local sa gauteng -24 Star Street Atlasville Boksburg 1459</t>
  </si>
  <si>
    <t>Number of international laboratories</t>
  </si>
  <si>
    <t>0845173852</t>
  </si>
  <si>
    <t>238 Mazisi Kunene Rd, Glenwood, Durban, 4041, South Africa</t>
  </si>
  <si>
    <t>Analyze &amp; realize GmbH - the innovation experts in natural health product</t>
  </si>
  <si>
    <t>1-301-461-8929</t>
  </si>
  <si>
    <t xml:space="preserve">Christoph Grondal   </t>
  </si>
  <si>
    <t xml:space="preserve"> +61 2 9431 7299</t>
  </si>
  <si>
    <t>+33 2 96 76 54 87</t>
  </si>
  <si>
    <t xml:space="preserve">253-286-2888 </t>
  </si>
  <si>
    <t>+44 (0)1372 376761</t>
  </si>
  <si>
    <t xml:space="preserve">abdulla.smew@campdenbri.co.uk 
 support@campdenbri.co.uk        </t>
  </si>
  <si>
    <t>+31 88 866 00 00</t>
  </si>
  <si>
    <t xml:space="preserve"> +34 91 728 07 10   </t>
  </si>
  <si>
    <t>+1 800 972 4362</t>
  </si>
  <si>
    <t>https://precisionoils.co.za/services/</t>
  </si>
  <si>
    <t>0153077280
'072 491 6044</t>
  </si>
  <si>
    <t>https://www.tut.ac.za/</t>
  </si>
  <si>
    <t>012 382 6360</t>
  </si>
  <si>
    <t xml:space="preserve">Tel:+27-128110621/0032
 Mobile:+27-829613509 </t>
  </si>
  <si>
    <t>https://future-cosmetics-cc.business.site/</t>
  </si>
  <si>
    <t>'012 676 9678</t>
  </si>
  <si>
    <t>https://www.armscor.co.za/?page_id=3429</t>
  </si>
  <si>
    <t>Protechnik Laboratories</t>
  </si>
  <si>
    <t>Precision Oil Laboratories</t>
  </si>
  <si>
    <t>http://aspirata.co.za/</t>
  </si>
  <si>
    <t>keshav.beachen@nosa.co.za 
info@nosa.co.za</t>
  </si>
  <si>
    <t>+27 76 114 9420/ +27 71 442 9418 
087 286 8222</t>
  </si>
  <si>
    <t>http://nosa.co.za/</t>
  </si>
  <si>
    <t>Merieux NutriSciences</t>
  </si>
  <si>
    <t>https://www.scu.edu.au/southern-cross-plant-science/</t>
  </si>
  <si>
    <t> Dr. Gilles FIGUEREDO</t>
  </si>
  <si>
    <t xml:space="preserve"> +(33) 9 67 31 60 63</t>
  </si>
  <si>
    <t>contact@lexva-analytique.com</t>
  </si>
  <si>
    <t>http://www.lexva-analytique.com/en/presentations/</t>
  </si>
  <si>
    <t>Contract laboratory</t>
  </si>
  <si>
    <t>1-855-377-6821</t>
  </si>
  <si>
    <t>Glencore</t>
  </si>
  <si>
    <t>https://www.glencore.com/</t>
  </si>
  <si>
    <t>+41 41 709 2000</t>
  </si>
  <si>
    <t xml:space="preserve">'+27 (0) 11 661 7914 </t>
  </si>
  <si>
    <t>https://m2north.com/companies/inspectorateml/jhb
https://www.bureauveritas.africa/your-need/restart-your-business-bv</t>
  </si>
  <si>
    <t>Local and international</t>
  </si>
  <si>
    <t>+27 11 800 1000</t>
  </si>
  <si>
    <t xml:space="preserve"> +27 (0)16 950 9924</t>
  </si>
  <si>
    <t>Reagan Bowers</t>
  </si>
  <si>
    <t>+27(84) 341 2213</t>
  </si>
  <si>
    <t>info@orslabs.fr</t>
  </si>
  <si>
    <t>+33 4 92 92 88 89</t>
  </si>
  <si>
    <t>412.891.6380</t>
  </si>
  <si>
    <t>https://www.dut.ac.za/</t>
  </si>
  <si>
    <t>Tel: +27 31 3732311</t>
  </si>
  <si>
    <t>+27 31 3732311</t>
  </si>
  <si>
    <t xml:space="preserve">japieo@uis-as.co.za    
info@uis-as.co.za </t>
  </si>
  <si>
    <t>LKotze@csir.co.za'</t>
  </si>
  <si>
    <t>Lara</t>
  </si>
  <si>
    <t>https://www.csir.co.za/</t>
  </si>
  <si>
    <t>grant@foodconsulting.co.za 
shane@foodconsulting.co.za</t>
  </si>
  <si>
    <t>+27 (11) 315 5007  
 +27 (11) 315 5008</t>
  </si>
  <si>
    <t>Grant
Shane</t>
  </si>
  <si>
    <t xml:space="preserve">+27 21 974 4000 </t>
  </si>
  <si>
    <t>consumercare@pioneerfoods.co.za</t>
  </si>
  <si>
    <t>+27 21 882 8866/7</t>
  </si>
  <si>
    <t>+27(0)21 873 0020</t>
  </si>
  <si>
    <t>021 873 3514</t>
  </si>
  <si>
    <t>Ken Gibbons</t>
  </si>
  <si>
    <t>082 434 1908</t>
  </si>
  <si>
    <t>keng@lantic.net
superlab@lantic.net</t>
  </si>
  <si>
    <t>+27 (0)11 706 9800</t>
  </si>
  <si>
    <t>+27 (0) 11 880 4209</t>
  </si>
  <si>
    <t>014 596 6806</t>
  </si>
  <si>
    <t>https://www.infobel.com/en/southafrica/pcl_laboratories_pty_ltd/rustenburg_east/ZA100261863-0145966806/businessdetails.aspx</t>
  </si>
  <si>
    <t>Cotecna</t>
  </si>
  <si>
    <t>+27-82-828-8112</t>
  </si>
  <si>
    <t xml:space="preserve"> +27 87 310 4200</t>
  </si>
  <si>
    <t>012-753-2192</t>
  </si>
  <si>
    <t xml:space="preserve">+27 71 548 1636
010 880 2581   </t>
  </si>
  <si>
    <t>+ 254 (20) 694 8000</t>
  </si>
  <si>
    <t xml:space="preserve"> Tertia@scicorplab.com  </t>
  </si>
  <si>
    <t>'071 607 6326</t>
  </si>
  <si>
    <t>(+27)79 070 2534 
'072 898 0269 / 073 269 6507</t>
  </si>
  <si>
    <t>https://www.fdalab.co.za/</t>
  </si>
  <si>
    <t>+27 (12) 346 8569</t>
  </si>
  <si>
    <t>012 534 3764  
'082 068 3895/082 449 7461</t>
  </si>
  <si>
    <t>https://www.merieuxnutrisciences.com/corporate/en/homepage
https://www.merieuxnutrisciences.com/br/en</t>
  </si>
  <si>
    <t>bronwyn.barkla@scu.edu.au
eal@scu.edu.au
arl@scu.edu.au</t>
  </si>
  <si>
    <t>+49 6321 96299–218</t>
  </si>
  <si>
    <t xml:space="preserve"> www.laus.group</t>
  </si>
  <si>
    <t>Phone +49 6321 96299 226
Mobile +49 171 32 72 577</t>
  </si>
  <si>
    <t>https://www.smu.ac.za/schools/pharmacy/divisions/photobiology-laboratory/</t>
  </si>
  <si>
    <t>https://www.smu.ac.za/schools/pharmacy/</t>
  </si>
  <si>
    <t xml:space="preserve"> Madan Poka </t>
  </si>
  <si>
    <t>https://www.ufs.ac.za/</t>
  </si>
  <si>
    <t>info@ufs.ac.za</t>
  </si>
  <si>
    <t>+27 51 401 9111</t>
  </si>
  <si>
    <t>https://www.buse.ac.zw/</t>
  </si>
  <si>
    <t>+263 66210 7531</t>
  </si>
  <si>
    <t>https://www.cput.ac.za/</t>
  </si>
  <si>
    <t>+27 21 959 6767</t>
  </si>
  <si>
    <t>https://www.ub.bw/</t>
  </si>
  <si>
    <t>+(267) 355 0000</t>
  </si>
  <si>
    <t>https://www.gzu.ac.zw/</t>
  </si>
  <si>
    <t>+263782780662</t>
  </si>
  <si>
    <t>http://www.science.uct.ac.za/</t>
  </si>
  <si>
    <t>021 650 2712</t>
  </si>
  <si>
    <t>https://www.cut.ac.za/</t>
  </si>
  <si>
    <t>+27 (0) 51 507 3911</t>
  </si>
  <si>
    <t>https://www.uj.ac.za/</t>
  </si>
  <si>
    <t>+27 11 559 4555</t>
  </si>
  <si>
    <t>https://ukzn.ac.za/</t>
  </si>
  <si>
    <t xml:space="preserve"> govenderpt@ukzn.ac.za
enquiries@ukzn.ac.za      </t>
  </si>
  <si>
    <t>https://www.ul.ac.za/</t>
  </si>
  <si>
    <t>https://www.google.com/search?q=midlands+state+university&amp;rlz=1C1CHBD_enBE910BE910&amp;oq=Midlands+State+University&amp;aqs=chrome.0.0i355i457j46j0l6.752j0j4&amp;sourceid=chrome&amp;ie=UTF-8</t>
  </si>
  <si>
    <t>+263 54 2260359</t>
  </si>
  <si>
    <t>https://www.mandela.ac.za/</t>
  </si>
  <si>
    <t>+27 (0) 41 504 1111</t>
  </si>
  <si>
    <t>http://www.nul.ls/</t>
  </si>
  <si>
    <t>http://www.nust.edu.pk/Pages/Default.aspx</t>
  </si>
  <si>
    <t>+92-51-111-11-6878</t>
  </si>
  <si>
    <t>https://www.unam.edu.na/</t>
  </si>
  <si>
    <t>(+264) 61 206 3111</t>
  </si>
  <si>
    <t>https://www.up.ac.za/</t>
  </si>
  <si>
    <t>Martha Tshoke</t>
  </si>
  <si>
    <t>012-420-2073</t>
  </si>
  <si>
    <t>https://www.ru.ac.za/</t>
  </si>
  <si>
    <t>+27 46 603 8111</t>
  </si>
  <si>
    <t>https://www.unisa.ac.za/sites/corporate/default</t>
  </si>
  <si>
    <t>0124415756</t>
  </si>
  <si>
    <t>autengtl@unisa.ac.za
cset@unisa.ac.za</t>
  </si>
  <si>
    <t>https://www.uwc.ac.za/Pages/default.aspx</t>
  </si>
  <si>
    <t xml:space="preserve"> +27 21 959 2911</t>
  </si>
  <si>
    <t>https://www.wits.ac.za/</t>
  </si>
  <si>
    <t>+27 (0)11 717 1000</t>
  </si>
  <si>
    <t>https://www.unza.zm/</t>
  </si>
  <si>
    <t xml:space="preserve">+26 021 125 2641
</t>
  </si>
  <si>
    <t>http://www.zou.ac.zw/</t>
  </si>
  <si>
    <t>+263-024-2793002/7/8 or +263-024-2770743/4</t>
  </si>
  <si>
    <t>http://www.unizulu.ac.za/</t>
  </si>
  <si>
    <t>035 902 6000</t>
  </si>
  <si>
    <t>012 428 7911</t>
  </si>
  <si>
    <t>https://parceval.co.za/</t>
  </si>
  <si>
    <t>+27 (0) 21 873 3895</t>
  </si>
  <si>
    <t>ZABS (Zambia Beaurou of Standards)</t>
  </si>
  <si>
    <t>http://www.zabs.org.zm/</t>
  </si>
  <si>
    <t>http://www.microchem.co.za/</t>
  </si>
  <si>
    <t>sales.cpt@microchem.co.za</t>
  </si>
  <si>
    <t>+1 302 781 6400</t>
  </si>
  <si>
    <t>office@romerlabs.com
germany@romerlabs.com
office-europe@romerlabs.com</t>
  </si>
  <si>
    <t>https://www.zimlabs.co.zw/</t>
  </si>
  <si>
    <t>https://cermalab.co.za/</t>
  </si>
  <si>
    <t>Chris Fouche</t>
  </si>
  <si>
    <t>Moyahabo Manganyi</t>
  </si>
  <si>
    <t>Hein Garbers</t>
  </si>
  <si>
    <t>Nompumelelo Ngcobo</t>
  </si>
  <si>
    <t>Twedi Seane</t>
  </si>
  <si>
    <t>06 52 08 54 98</t>
  </si>
  <si>
    <t>International + Local</t>
  </si>
  <si>
    <t>International + local</t>
  </si>
  <si>
    <t>Europe + local</t>
  </si>
  <si>
    <t>International laboratory Name</t>
  </si>
  <si>
    <t xml:space="preserve">Level of support they are willing to offer the South African laboratories </t>
  </si>
  <si>
    <t>Southern Cross Plant Science/ Southern Cross University</t>
  </si>
  <si>
    <t xml:space="preserve">Chris Burkhart </t>
  </si>
  <si>
    <t>O: 519-341-3367 x.106 | C: 519-831-9223</t>
  </si>
  <si>
    <t>Botanical Identification</t>
  </si>
  <si>
    <t>HPTLC</t>
  </si>
  <si>
    <t xml:space="preserve">Residual Solvents </t>
  </si>
  <si>
    <t>USP &lt;467&gt;Class I, II, III</t>
  </si>
  <si>
    <t>GLP Certified</t>
  </si>
  <si>
    <t>blank</t>
  </si>
  <si>
    <t>CIPAC MT 181</t>
  </si>
  <si>
    <t>OECD 442C
OECD 442D
OECD 442E
OECD429</t>
  </si>
  <si>
    <t>ISO 280</t>
  </si>
  <si>
    <t>Internal method</t>
  </si>
  <si>
    <t>Received a list of analyses for REACH, CLP and food.
Eurofins Labs are GLP certified.
We would start offering a discount for the REACh testing when 5 substances are contracted concurrently.</t>
  </si>
  <si>
    <t>Fatty Acid Profiling via AOCS or Ph.Eur methods.Oxidation via AOCS or USP methods,Microbial Analyses via USP Methods,Pesticides via USP Methods,Residual Solvents via USP Methods, Environmental Contaminants via USEPA methods, Heavy Metals via USP Methods, Botanical ID via HPTLC methods.
We do not typically offer volume pricing for first time sample submissions, however depending on the amount I can always look into this for you.
Yes the test methods quoted would be applicable for vegetable oils as well.</t>
  </si>
  <si>
    <t>* Note: Don’t add up as some labs are local and international</t>
  </si>
  <si>
    <t>We would be interested in both contracted work and research collaborations.</t>
  </si>
  <si>
    <t>We would be pleased and happy to assist.  We would be happy to set up a virtual meeting to get introduced and understand your initiatives at a deeper level.</t>
  </si>
  <si>
    <t>Cosmetics and pharmaceutical possible depending on tests. We would be interested in both contracted work and research collaborations with SA Labs. Cannot give testing based on analyte, thus have no parameters,methods and pricing from them.
Discount-It depends on the test, we do provide discounted prices on increasing sample numbers alongside additional discounts for members of Campden BRI.
Type of analysis- Food Compliance mainly. This is a wide range including  Microbiological, Chemical, Nutritional and Physiological testing. In addition to testing, Campden BRI can provide services and support on Product and Process Innovation, Regulatory support, H&amp;S, NPD, Sensory and Consumer insights and in general support the industry from Farm to Fork. 
Type of oil- It depends on the type of vegetable oil but we can test a wide range of food products in which many of the tests are accredited. Cosmetics and pharmaceuticals testing we may be able to support depending on the testing required but these tests may not be accredited. We do various types of testing for oil such as olive oil authenticity testing as seen on our website https://www.campdenbri.co.uk/case/authenticity-olive-oil.php .
We would really Need to know which tests you need and we can then provide cost and methodology we cannot list our testing based on product.</t>
  </si>
  <si>
    <t xml:space="preserve">Yes, very much interested to be involved.  The Manager of ARL , Ashley Dowell, is the secretary of the Essential Oil Producers Association of Australia and works closely with ISO in development of international standards for essential oils. </t>
  </si>
  <si>
    <t>Fixed price varies dependent upon analyses required. We assay fatty acids by GCFID(routine) and GCMS (research) by converting fatty acids to FAMES (fatty acid methyl esters).  For the range of oils listed we would have to establish a validated naming file for which we would need to run these samples by GCMS in the first instance.  The MS detector allows us to name the peaks and we also compare to relative retention times from a  FAMEs mixed standard which we purchase from a reputable supplier.  For this we develop a laboratory specification which verifies peak names and allows for routine analysis by GCFID.
Again, we run most essential oils by a similar technique but would have to characterise validated naming file for these respective oils.  This again requires GCMS initially to allow us to develop a laboratory specification.
Type of analysis- REACH (vegetable and essential), Cosmetics, Food, Pharmaceuticals
Type of oil- Look at all essential and vegetable/fixed oils.
Anushka is dealing with them.</t>
  </si>
  <si>
    <t>GC-MS</t>
  </si>
  <si>
    <t>Electronic density meter, Refractometer, Polarimeter, Viscosimeter, Infrared spectrophotometer, UV-visible spectrophotometer, Titrator, Flash point mesurement device, Melting point mesurement device, Karl Fischer mesurement device, Reactor of Kjeldahl nitrogen, Drying chamber – Heating block – Pyrolitic oven.</t>
  </si>
  <si>
    <t>Gas chromatograph  : GC / FID, GC / MS, GC / MS / MS, HS GC / FID, HS – GC / MS / MS, SPME – GC / MS / MS</t>
  </si>
  <si>
    <t>Liquid chromatograph :  HPLC / UV, HPLC / DAD, HPLC FLD, HPLC / RID, HPLC / ESLD</t>
  </si>
  <si>
    <t>So we can do many analysis on demand.</t>
  </si>
  <si>
    <t>Type of analyses your laboratory is able to conduct : Cosmetics, Food
Type of oil (vegetable or essential) or cosmetic/pharmaceutical/food product these tests apply to : vegetable and essential oil and cosmetics
We use in-house method, mostly for quantification of molecule by GC ou HPLC and also ISO methods for rotative index, iodine index for example. Engagement with SA labs-The type of engagement will depend on the quantity of samples and the financial plan
Discount- For large batches  don't hesitate to contact us to have a new price</t>
  </si>
  <si>
    <t>The type of engagement will depend on the quantity of samples and the financial plan</t>
  </si>
  <si>
    <t xml:space="preserve">Insaponifiables </t>
  </si>
  <si>
    <t>ISO</t>
  </si>
  <si>
    <r>
      <t>Relative density at 20</t>
    </r>
    <r>
      <rPr>
        <b/>
        <sz val="11"/>
        <color theme="1"/>
        <rFont val="Calibri"/>
        <family val="2"/>
      </rPr>
      <t>˚C</t>
    </r>
  </si>
  <si>
    <r>
      <t>state of substance at 20</t>
    </r>
    <r>
      <rPr>
        <b/>
        <sz val="11"/>
        <color theme="1"/>
        <rFont val="Calibri"/>
        <family val="2"/>
      </rPr>
      <t>˚C</t>
    </r>
  </si>
  <si>
    <t>From this data, we can design the MSDS according REACH and CLP regulation, and the cosmetic allergen &amp; IFRA certificates.</t>
  </si>
  <si>
    <r>
      <t xml:space="preserve">Vegetable oils: </t>
    </r>
    <r>
      <rPr>
        <sz val="11"/>
        <color theme="1"/>
        <rFont val="Calibri"/>
        <family val="2"/>
        <scheme val="minor"/>
      </rPr>
      <t>We carry out fatty acid profile, density, refractive index, acid value, free fatty acids, peroxide value,</t>
    </r>
  </si>
  <si>
    <t>organoleptic tests, and conclusions about the quality, comparing with Codex alimentarius , EU Pharmacopoeia, and market specifications.</t>
  </si>
  <si>
    <t xml:space="preserve">Collab with SA labs-We could have interest in this issue. We could discuss it in further communications. 
Analayse essential and vegetable oil. 
Discount - Yes, of course, depending on the service, since 5-10 samples invoiced under pre-payment terms, there are discounts. Once a service, protocol or plan is requested, an official quote with discounts is issued. </t>
  </si>
  <si>
    <r>
      <t>Essential oils</t>
    </r>
    <r>
      <rPr>
        <sz val="11"/>
        <color theme="1"/>
        <rFont val="Calibri"/>
        <family val="2"/>
        <scheme val="minor"/>
      </rPr>
      <t>: We can do characterization analyses (GC/MS/FID), physico-chemical analyses, organoleptic tests, and conclusions about the quality,</t>
    </r>
  </si>
  <si>
    <t xml:space="preserve"> comparing with ISO, AFNOR, FCC, EU Pharmacopoeia standards and market specifications. Attaching you will find some report example.</t>
  </si>
  <si>
    <t>Acid index</t>
  </si>
  <si>
    <t xml:space="preserve"> &lt;Anette.Rudolf@laus.de&gt;</t>
  </si>
  <si>
    <t>Type of analysis- REACH (essential oil and/or vegetable oil.), CLP, Cosmetics; Food, Pharmaceuticals, Medical Devices, Biocides, Persticides, Nanomaterials. 
Methods- EU-Method, OECD Methods, UN-Methods, CIPAC Methods. 
Collaboration with SA labs -In general this could be an opportunity. But the details should be discussed in a business meeting or telephone call to communicate further details of this possible co-operation.
Discount - And yes depending of the amount of the studies which have to be performed and also when you would like to test more then only 1 test item at the same time we can guarantee you definitely an discount.</t>
  </si>
  <si>
    <t xml:space="preserve">EU-Method A.21 ; GLP
EU-Method A.17; GLP
</t>
  </si>
  <si>
    <t>OECD 487; EU-Method B.49; GLP
OECD 473; EU-Method B.10; GLP</t>
  </si>
  <si>
    <t>OECD 490; EU-Method B.17; GLP
OECD 476; EU-Methode B.17; GLP</t>
  </si>
  <si>
    <t xml:space="preserve">OECD 431; EU-Method B.40bis; GLP
OECD 435; GLP
</t>
  </si>
  <si>
    <t>OECD 442C, GLP
OECD 442D; GLP</t>
  </si>
  <si>
    <t>FTIR with ATR</t>
  </si>
  <si>
    <t>We would be able to help as far as creating a standardized test plan and making submissions to ALS laboratories for testing as easy as possible.</t>
  </si>
  <si>
    <t>Test methods: When it comes to meeting regulations, generally the client specifies the method they need, however we offer all of the standard procedures for EU and USA compliance.
Collab :We would be able to help as far as creating a standardized test plan and making submissions to ALS laboratories for testing as easy as possible. 
Price list: This is very complicated as ALS offers MANY tests for all of these areas, it will be better if you can provide a list of specific tests you will need, then I can make sure we perform them, where, and what the cost and turnaround time is.</t>
  </si>
  <si>
    <t>Ph. Eur. 2.2.5</t>
  </si>
  <si>
    <t>Ph. Eur. 2.2.6</t>
  </si>
  <si>
    <t>Ph. Eur. 2.2.7</t>
  </si>
  <si>
    <t>Ph. Eur. 2.5.5</t>
  </si>
  <si>
    <t>C</t>
  </si>
  <si>
    <t>Ph. Eur. 2.8.7</t>
  </si>
  <si>
    <t>Ph. Eur. 2.2.18</t>
  </si>
  <si>
    <t>Ph. Eur. 2.5.1</t>
  </si>
  <si>
    <t>Ph. Eur. 2.8.6</t>
  </si>
  <si>
    <t>Ph. Eur. 2.8.9</t>
  </si>
  <si>
    <t>Ph. Eur. 2.8.5</t>
  </si>
  <si>
    <t>Ph. Eur. 2.8.10</t>
  </si>
  <si>
    <t xml:space="preserve">Fatty oils and resinified essential oils </t>
  </si>
  <si>
    <t xml:space="preserve">Freezing point </t>
  </si>
  <si>
    <t xml:space="preserve">Acid value </t>
  </si>
  <si>
    <t>Foreign esters</t>
  </si>
  <si>
    <t xml:space="preserve">Residue on evaporation </t>
  </si>
  <si>
    <t>Water</t>
  </si>
  <si>
    <t xml:space="preserve">Solubility in alcohol </t>
  </si>
  <si>
    <t>Relative density at 20˚C</t>
  </si>
  <si>
    <t>state of substance at 20˚C</t>
  </si>
  <si>
    <t>Collab with SA Labs-For us, it would be a pleasure to participate in any kind of project related with validation and claims in cosmetics and food-nutraceuticals in South Africa or any other African region, than may need our services and experience.
Price list: I cannot provide you with a complete list of our prices cause we have more than 150 different studies set up. I will provide you the prices of the specific tests you might be interested on.
Discount: Anyway, I can tell you that for any additional product inside the same study, there is a direct discount of around 50 %.
Methods used: Some of our methods are stardardized and some other are internal developments. We mostly use classical molecular biology techniques such as ELISA, RT-qPCR, fluorescence, confocal, immunostainings, etc.</t>
  </si>
  <si>
    <t>Jose L. Mullor</t>
  </si>
  <si>
    <t xml:space="preserve"> jlmullor@bionos.es</t>
  </si>
  <si>
    <t>ANTIOXIDANT ACTIVITY</t>
  </si>
  <si>
    <t>SANAS
We are currently on the process of completing the application process that would include our food methods in the scope of accreditation.</t>
  </si>
  <si>
    <t>Type of analyses: Water; food; cosmetics and surface swab testing
Discount -We prefer to call them packages as they are customized for routine customers. All our test methods are standard method which have been fully validated as per the requirements of the accreditation and ISO 17025
All our test methods are standard method which have been fully validated as per the requirements of the accreditation and ISO 17025</t>
  </si>
  <si>
    <t>ISO 18593
ISO 4833</t>
  </si>
  <si>
    <t>ISO 4833</t>
  </si>
  <si>
    <t>ISO 6579</t>
  </si>
  <si>
    <t xml:space="preserve">Awiting more information. From their website they test:pharmaceuticals, pesticides, food and cosmetics .
List of analyses : As a consulting lab, we would need you to supply the methods for us to review.  Once we have reviewed the methods and confirmed that we are able to complete the analysis required we would quote accordingly. </t>
  </si>
  <si>
    <t xml:space="preserve">Anushka to follow up
Division of Pharmaceutical Sciences has got expertise in developing and validating the QC protocols for testing of botanicals (Mainly essential oils) and pharmaceuticals. </t>
  </si>
  <si>
    <t>Awaiting more information</t>
  </si>
  <si>
    <t>Total plate Count (Cfu/g)</t>
  </si>
  <si>
    <t>Total Anaerobic plate Count (Cfu/g)</t>
  </si>
  <si>
    <t>E.coli Count (Cfu/g)</t>
  </si>
  <si>
    <t>Coliforms Count (Cfu/g)</t>
  </si>
  <si>
    <t>Faecal Coliform Count (Cfu/g)</t>
  </si>
  <si>
    <t>Yeast &amp; Mould Count (Cfu/g)</t>
  </si>
  <si>
    <t>Mesophilic Lactic acid bacteria Count (Cfu/g)</t>
  </si>
  <si>
    <t>Total plate Count (Cfu/area)</t>
  </si>
  <si>
    <t>E.coli Count (Cfu/area)</t>
  </si>
  <si>
    <t>Coliforms Count (Cfu/area)</t>
  </si>
  <si>
    <t>Yeast Count &amp; Mould (Cfu/area)</t>
  </si>
  <si>
    <t>Enterococci Count (cfu/area)</t>
  </si>
  <si>
    <t>Enterobacteriaceae (Cfu/area)</t>
  </si>
  <si>
    <t>eixx.fa.sender.1@workflow.mail.em2.cloud.oracle.com</t>
  </si>
  <si>
    <t>Unable to test our samples. We will not be able to test “food” or essential oils</t>
  </si>
  <si>
    <t xml:space="preserve">web-science@uj.ac.za 
ljbaloyi@uj.ac.za
lindseyb@uj.ac.za
atshabangu@uj.ac.za  </t>
  </si>
  <si>
    <t>Autmatic reply</t>
  </si>
  <si>
    <t>We are attending to your request and will give you feedback soon.</t>
  </si>
  <si>
    <t>Only received automatic responses no contact from a member. "Your enquiry has been forwarded to a member of the SGS team who will be in touch with you shortly."</t>
  </si>
  <si>
    <t>Automatic reply: "Our offices are closed and we are working online.
We will attend to your enquiry as soon as possible."</t>
  </si>
  <si>
    <t>"Thank you for your email. I will respond with the relevant information in next few days."</t>
  </si>
  <si>
    <t>Unable to test our samples, they are a water laboratory. Refered us to other labs."Yanka Laboratories is a water laboratory, capable of doing a range of inorganic cations, anions, and microbiology. "</t>
  </si>
  <si>
    <t xml:space="preserve">Unable to test our samples they specialize in environmental toxicity testing of water and sediments. Refered us to another lab."Unfortunately we will not be able to assist – we specialize in environmental toxicity testing of water and sediments."  </t>
  </si>
  <si>
    <t>Unable to test our samples." Thank you for your email, the analysis you are requesting are not our area of expertise."</t>
  </si>
  <si>
    <t>Declined as can only perform physical tests (particle size, density &amp; porosity, viscosity and plasticity). Refered us to other labs. "The scope of this programme would I think involve us doing similarly (physical methods by ourselves and analysis by our subcontractors) and this would not do the programme justice."</t>
  </si>
  <si>
    <t>Unable to test our samples, they are a water laboratory. " BN Kirk is a water laboratory and unfortunately does not handle food or oils etc. We will thus not be able to assist with your request."</t>
  </si>
  <si>
    <t>Unable to test our samples they are a minerals and mining ores processing laboratory."We are a minerals and mining ores processing laboratory.
The type of analysis you are requiring is outside the scope of our work`."</t>
  </si>
  <si>
    <t>Unable to test our samples. "Unfortunately we cannot do these tests. We are a microbiologically-focussed lab, accredited for testing foodstuffs only. Unfortunately the analysis FDA lab perform would not be part of your needs."</t>
  </si>
  <si>
    <t>"The CSIR is unfortunately, no longer in the business of testing food products, we are only able to assist with water testing."</t>
  </si>
  <si>
    <t>Contacted via website</t>
  </si>
  <si>
    <t xml:space="preserve"> (0800)133133</t>
  </si>
  <si>
    <t>Wanted to know exact test methods we want, eventually gave parameters and we have an old price list. 
Discount: A 7% discount applicable for full study if results of pilot used.
Methods used: The test parameters is universally accepted in the cosmetics industry and we have developed our SOP’s based on international publications as well as our experience in cosmetic clinical trials over the last 19 years since the start of Future Cosmetics.</t>
  </si>
  <si>
    <r>
      <t>Relative density at 20</t>
    </r>
    <r>
      <rPr>
        <sz val="11"/>
        <color theme="1"/>
        <rFont val="Calibri"/>
        <family val="2"/>
        <scheme val="minor"/>
      </rPr>
      <t>˚C</t>
    </r>
  </si>
  <si>
    <r>
      <t>state of substance at 20</t>
    </r>
    <r>
      <rPr>
        <sz val="11"/>
        <color theme="1"/>
        <rFont val="Calibri"/>
        <family val="2"/>
        <scheme val="minor"/>
      </rPr>
      <t>˚C</t>
    </r>
  </si>
  <si>
    <r>
      <t>2. elasticity -</t>
    </r>
    <r>
      <rPr>
        <sz val="11"/>
        <color theme="1"/>
        <rFont val="Calibri"/>
        <family val="2"/>
        <scheme val="minor"/>
      </rPr>
      <t>This is not true one can not extrapolate that increased elasticity. Is you require an anti-wrinkle claim, you need to test wrinkle reduction on crows feet.</t>
    </r>
  </si>
  <si>
    <r>
      <t>6. Antibacterial</t>
    </r>
    <r>
      <rPr>
        <sz val="11"/>
        <color theme="1"/>
        <rFont val="Calibri"/>
        <family val="2"/>
        <scheme val="minor"/>
      </rPr>
      <t xml:space="preserve"> test -could imply anti-acne</t>
    </r>
    <r>
      <rPr>
        <sz val="11"/>
        <color rgb="FF1F497D"/>
        <rFont val="Calibri"/>
        <family val="2"/>
        <scheme val="minor"/>
      </rPr>
      <t>, no one can not extrapolate</t>
    </r>
  </si>
  <si>
    <t>Type of analysis:We do not discriminate between essential and vegetable oils – we can test any natural oils for pesticides, aflatoxins, PV and free fatty acids. It would be up to the client to decide if these would be relevant for their particular oil.
Methods: Our test methods for these parameters are in-house and not accredited. 
Disciunt: Normally do not discount on these analyses but If very large volumes are to be tested over a short period of time could discuss a discount with management.</t>
  </si>
  <si>
    <t>Food and food product raw material section from list of analyses:</t>
  </si>
  <si>
    <t>Parameter</t>
  </si>
  <si>
    <t>1 686.00</t>
  </si>
  <si>
    <t>Price -R</t>
  </si>
  <si>
    <t>Staphylococcus aureus Count (Cfu/g)</t>
  </si>
  <si>
    <t>Salmonella spp. Detection (Absent/present/25g) (ISO)</t>
  </si>
  <si>
    <t>Salmonella spp. Detection (Absent/present/375g) (ISO)</t>
  </si>
  <si>
    <t>Salmonella spp. Detection (Absent/present/750g) (ISO)</t>
  </si>
  <si>
    <t>Listeria monocytogenes Detection (Absent/present/25g)</t>
  </si>
  <si>
    <t>Listeria monocytogenes Count (Cfu/g)</t>
  </si>
  <si>
    <t>Listeria spp. Detection (Absent/present/25g)</t>
  </si>
  <si>
    <t>Bacillus cereus Count (Cfu/g)</t>
  </si>
  <si>
    <t>Clostridium perfringens Enumeration (Cfu/g)</t>
  </si>
  <si>
    <t>Clostridium botulinum (Cfu/g)</t>
  </si>
  <si>
    <t>Clostridium spp. Detection (Absent/present/25g)</t>
  </si>
  <si>
    <t>Campylobacter spp. Count (Cfu/g)</t>
  </si>
  <si>
    <t>Pseudomonas aeruginosa Count (Cfu/g)</t>
  </si>
  <si>
    <t>Enterobacteriaceae Count (Cfu/g)</t>
  </si>
  <si>
    <t>E.coli 0157 : Including H7 Detection (Absent/present/25g)</t>
  </si>
  <si>
    <t>Feacal Streptococci Count (cfu/g)</t>
  </si>
  <si>
    <t>Vibrio cholerae Detection (Absent/present/25g)</t>
  </si>
  <si>
    <t>Enterococci Count (cfu/g)</t>
  </si>
  <si>
    <t>Shigella spp. Detection (/25g) (ISO)</t>
  </si>
  <si>
    <t>Mesophilic / Thermophilic Viable Spores</t>
  </si>
  <si>
    <t>Staphylococcus aureus Count (Cfu/area)</t>
  </si>
  <si>
    <t>Listeria monocytogenes Detection (Absent/present/area)</t>
  </si>
  <si>
    <t>Listeria spp. Detection (Absent/present/area)</t>
  </si>
  <si>
    <t>Salmonella spp. Detection (Absent/present/area)</t>
  </si>
  <si>
    <t>Campylobacter count (Cfu/area)</t>
  </si>
  <si>
    <t>Shigella spp. Detection (Absent/present/area) (ISO)</t>
  </si>
  <si>
    <t>Pseudomonas aeruginosa Count (Cfu/area)</t>
  </si>
  <si>
    <t>E.coli 0157 : Including H7 Detection (Absent/present/area)</t>
  </si>
  <si>
    <t>Bacillus cereus Count (Cfu/area)</t>
  </si>
  <si>
    <t>Mesophilic Lactic acid bacteria Count (Cfu/area)</t>
  </si>
  <si>
    <t>Clostridium perfringens Detection (Absent/present/area)</t>
  </si>
  <si>
    <t>Vibrio cholerae Detection (Absent/present/area)</t>
  </si>
  <si>
    <t xml:space="preserve">List of analyses: Received full list of analysis for food grade testing in the form of Micro and Chemistry.
Discount: Reduction in overall invoice provided that your sample submission is to the value of 100k ZAR or more. </t>
  </si>
  <si>
    <t>Nosa Testing laboratories /Aspirata</t>
  </si>
  <si>
    <t>Jasomay Pillay</t>
  </si>
  <si>
    <t xml:space="preserve">066 398 8335 </t>
  </si>
  <si>
    <t xml:space="preserve">012 685 0800 </t>
  </si>
  <si>
    <t>Gugulethu.Sithole@nosa.co.za</t>
  </si>
  <si>
    <t xml:space="preserve">Gugu Sithole </t>
  </si>
  <si>
    <t>jasomay.pillay@nosa.co.za</t>
  </si>
  <si>
    <t>NSI Testing Centre</t>
  </si>
  <si>
    <t xml:space="preserve">Discount: For the volume discount, we need information on the anticipated volume of samples and frequency of submission to complete the volume pricing quotation.  Please take note, the volume discount is subject to a minimum one year contract. 
List of analyses: Received test request forms with some pricing.
Type of analyses: Current providing analysis for both microbiology and chemistry in food, water and environmental samples.The laboratory is in the process to expanding into cosmetic testing.The food microbiology testing scope applies to the vegetable oils </t>
  </si>
  <si>
    <t>N$ 2 066.17</t>
  </si>
  <si>
    <t>PSP - MBA</t>
  </si>
  <si>
    <t>(TM/B/03)</t>
  </si>
  <si>
    <t>N$ 1 284.00</t>
  </si>
  <si>
    <t>Cd &amp; Pb - AAS GF</t>
  </si>
  <si>
    <t>(TM/B/07)</t>
  </si>
  <si>
    <t>Cd</t>
  </si>
  <si>
    <t>N$ 957.65</t>
  </si>
  <si>
    <t>Pb</t>
  </si>
  <si>
    <t>Lipophilics – LC MS MS</t>
  </si>
  <si>
    <t>(TM/B/08)</t>
  </si>
  <si>
    <t>Routine Samples</t>
  </si>
  <si>
    <t>N$ 1 510.84</t>
  </si>
  <si>
    <t>Ad hoc Samples</t>
  </si>
  <si>
    <t>N$ 2 857.97</t>
  </si>
  <si>
    <t>Histamine – LC MS MS</t>
  </si>
  <si>
    <t>(TM/B/05)</t>
  </si>
  <si>
    <t>Single Test</t>
  </si>
  <si>
    <t>N$ 1 639.24</t>
  </si>
  <si>
    <t>9 Tests + Average</t>
  </si>
  <si>
    <t>N$ 3 290.25</t>
  </si>
  <si>
    <t>Abbreviations: ASP-Amnesic Shellfish Poisoning, PSP-Paralytic Shellfish Poisoning, Cd-Cadmium, Pb-Lead, Hg-Mercury, MBA-Mouse Bioassay,</t>
  </si>
  <si>
    <t>AAS GF-Atomic Absorption Spectrometry Graphite Furnace, Con-Conductivity, TDS-Total Dissolved Solids, MU-Measurement Uncertainty</t>
  </si>
  <si>
    <t xml:space="preserve">ASP - HPLC </t>
  </si>
  <si>
    <t>(TM/B/01)</t>
  </si>
  <si>
    <t xml:space="preserve">Hg - DMA 80 </t>
  </si>
  <si>
    <t>(TM/B/06)</t>
  </si>
  <si>
    <t>Total Viable Colony Count</t>
  </si>
  <si>
    <t>TM/M/02 [ISO 21528-2]</t>
  </si>
  <si>
    <t>Total coliforms</t>
  </si>
  <si>
    <t>Faecal Coliforms</t>
  </si>
  <si>
    <t>Intestinal Enterococci</t>
  </si>
  <si>
    <t>TM/M/17 [SANS 7899-2]</t>
  </si>
  <si>
    <t>E. coli (Shellfish)</t>
  </si>
  <si>
    <t>TM/M/11 [ISO 16649-3]</t>
  </si>
  <si>
    <t>Identification of Microorganisms</t>
  </si>
  <si>
    <t>TM/M/21 [VITEK MS]</t>
  </si>
  <si>
    <t>TM/M/08 [ISO 6579-1]</t>
  </si>
  <si>
    <t>Clostridium perfringens</t>
  </si>
  <si>
    <t>Coagulase Positive Staphylococci including Staphylococcus aureus</t>
  </si>
  <si>
    <t>TM/M/05 [SANS 6888-1]</t>
  </si>
  <si>
    <t>TM/M/06 [IS0 21872-1]</t>
  </si>
  <si>
    <t>V. parahaemolyticus and V. cholerae</t>
  </si>
  <si>
    <t>Vibrio spp. including V. parahaemolyticus ,V. cholerae and V.vulnificus</t>
  </si>
  <si>
    <t>TM/M/06 [ISO 21872-1]</t>
  </si>
  <si>
    <t>Listeria monocytogenes</t>
  </si>
  <si>
    <t>TM/M/10 [ISO 11290-1]</t>
  </si>
  <si>
    <t>Shigella spp.</t>
  </si>
  <si>
    <t>TM/M/07 [ISO 21567]</t>
  </si>
  <si>
    <t>Salmonella spp. Enumeration</t>
  </si>
  <si>
    <t>TM/M/29 [ISO 6579-1]</t>
  </si>
  <si>
    <t>E. coli &amp; Total Coliforms</t>
  </si>
  <si>
    <t>TM/M/18 [IDEXX Colilert 18]</t>
  </si>
  <si>
    <t>[IDEXX Colilert 18]</t>
  </si>
  <si>
    <t>TM/M/14 [SANS 5221] (W) 
TM/M/01 [ISO 4833-1] (F &amp; M)
TM/M/12 [SANS 5763] (S)</t>
  </si>
  <si>
    <t>TM/M/15 [SANS 5221(W)]
TM/M/03 [SANS 4832(F &amp; M)]</t>
  </si>
  <si>
    <t>TM/M/16 [SANS 5221] (W)
TM/M/28 [SANS 5221] (W)
TM/M/27 [SANS 7251] (F &amp; M)
TM/M/13 [VC8031] (S)</t>
  </si>
  <si>
    <t>TM/M/16 [SANS 5221] (W)
TM/M/28 [SANS 5221] (W)
TM/M/04 [ISO 16649-2] (F)
TM/M/13 [VC8031] (S)
TM/M/27 [SANS 7251 ](M)</t>
  </si>
  <si>
    <t>TM/M/09 [SANS 7937](F &amp; S)
TM/M/26 [Adapted method: SANS 7937 &amp; SANS 5221] (W)</t>
  </si>
  <si>
    <t>Discount: Yes, discount is possible for bulk analysis.  
We specialise in Vegetable oils, but have conducted the refractive Index and Density for essential oils.  We are in the process of accrediting the density method, so will be able to use this accredited method for both types of oils. 
We do a SANAS accredited full fatty acid profile for vegetable oils starting from C6 to C24.  Unfortunately we are not set up for essential oils.</t>
  </si>
  <si>
    <t>x- Vegetable</t>
  </si>
  <si>
    <t>Not accredited for the tests we would need and its outside of their normal work, no parameters or methods given. Need to know number of samples to give a proper quotation.
I assume you would want the composition of the oils (the compounds within the oils) We can perform an analysis and supply you with the library match of the present compounds in the oil. That will only be based on library identification with best match scenario. Although a library match is quite accurate it is always best to confirm with reference standards. If it becomes a long term agreement we won’t have a problem buying reference standards.</t>
  </si>
  <si>
    <t>Type of analysis: Food, Essential Oils,Vegetable oils,Agricultural Seeds, Chemical Analysis. 
Type of oil: Vegetable and essential oils
Discount - Price discounts available on large orders .</t>
  </si>
  <si>
    <t>DNA genotyping of essential oil “mother plants” for plant breeding support</t>
  </si>
  <si>
    <t>Tissue culturing of high-value varieties</t>
  </si>
  <si>
    <t>Sensory analysis</t>
  </si>
  <si>
    <t xml:space="preserve">+27 21 808 5825    </t>
  </si>
  <si>
    <t xml:space="preserve">http://www.sun.ac.za/english/SUNFin
www.sun.ac.za/caf    </t>
  </si>
  <si>
    <t xml:space="preserve">021 808 5825 </t>
  </si>
  <si>
    <t>Malcolm Taylor</t>
  </si>
  <si>
    <t>Dr. Mauritz Wentzel</t>
  </si>
  <si>
    <t>mauritz@vm-atls.com</t>
  </si>
  <si>
    <t>Mr Volker Schillack</t>
  </si>
  <si>
    <t>vollker@vm-atls.com</t>
  </si>
  <si>
    <t>Type of analyses: Our laboratory tests vegetable oil, essential oils, cosmetic, food and pharmaceutical products. We use internationally recognized monographs for testing of samples e.g. USP, BP and EP and if not referenced in these, we will then use scientifically published methods, and ensure that they are fit for use, before adopting for inhouse routine testing. Discounts:  are most definitely given based on samples volumes.</t>
  </si>
  <si>
    <t>Basic price list here under – we quote per project/ per sample for all new clients.</t>
  </si>
  <si>
    <t>Mycotoxins -Aflatoxin B1, B2, G1 and G2</t>
  </si>
  <si>
    <t>Pesticides -Selected Pesticides</t>
  </si>
  <si>
    <t>Herbicides -Selected polar pesticides, mostly herbicides</t>
  </si>
  <si>
    <t>Residual solvents - Residual hexane, methanol, ethanol, acetone and ethyl acetate</t>
  </si>
  <si>
    <t>Single residual solvent -Residual hexane, methanol, ethanol, acetone and ethyl acetate</t>
  </si>
  <si>
    <t>UV PROTECTION</t>
  </si>
  <si>
    <t>UV PROTECTION DETOXIFICATION</t>
  </si>
  <si>
    <t>CELL CYCLE CIRCADIAN RHYTHM</t>
  </si>
  <si>
    <t>ANTIAGING</t>
  </si>
  <si>
    <t>ANTIAGING ANTI-SENESCENCE</t>
  </si>
  <si>
    <t>UVA PROTECTION ANTIOXIDANT</t>
  </si>
  <si>
    <t>UVB PROTECTION DNA PROTECTION</t>
  </si>
  <si>
    <t>UVB PROTECTION DNA REPAIR</t>
  </si>
  <si>
    <t>UV PROTECTION NOT PHOTOTOXIC</t>
  </si>
  <si>
    <t>IR-HEV PROTECTION</t>
  </si>
  <si>
    <t>IR-HEV PROTECTION ANTIOXIDANT</t>
  </si>
  <si>
    <t>FIRMING ANTIAGING</t>
  </si>
  <si>
    <t>MUSCULAR AND JOINT STIMULATION</t>
  </si>
  <si>
    <t>WHITENING SELF-TANNING</t>
  </si>
  <si>
    <t>WHITENING SELF-TANNING UV PROTECTION</t>
  </si>
  <si>
    <t>ANTI-TYROSINASE</t>
  </si>
  <si>
    <t>ANTI-INFLAMMATION</t>
  </si>
  <si>
    <t>ANTI-POLLUTION ANTIOXIDANT</t>
  </si>
  <si>
    <t>ANTI-POLLUTION XENOBIOTICS</t>
  </si>
  <si>
    <t>ANTI-POLLUTION ANTI-INFLAMMATION ANTI-APOPTOTIC</t>
  </si>
  <si>
    <t>ANTI-POLLUTION ANTI-INFLAMMATION</t>
  </si>
  <si>
    <t>ANTI-POLLUTION CARDIOVASCULAR HEALTH</t>
  </si>
  <si>
    <t>CELL VIABILITY CYTOTOXICITY</t>
  </si>
  <si>
    <t>CELL VIABILITY PROLIFERATION</t>
  </si>
  <si>
    <t>ANTI-APOPTOSIS</t>
  </si>
  <si>
    <t>REGENERATION WOUND-HEALING</t>
  </si>
  <si>
    <t>PROLIFERATION</t>
  </si>
  <si>
    <t>DIFFERENTIATION PROLIFERATION</t>
  </si>
  <si>
    <t>ANTI-STRESS</t>
  </si>
  <si>
    <t>ANTI-STRESS ANTIOXIDANT</t>
  </si>
  <si>
    <t>DERMAL PENETRATION</t>
  </si>
  <si>
    <t>ANTI-INFLAMMATION ANTI-ACNE</t>
  </si>
  <si>
    <t>ANTI-ACNE</t>
  </si>
  <si>
    <t>MOISTURIZING</t>
  </si>
  <si>
    <t>MOISTURIZING ANTIAGING</t>
  </si>
  <si>
    <t>BARRIER FUNCTION</t>
  </si>
  <si>
    <t>BARRIER FUNCTION DIFFERENTIATION STRUCTURAL</t>
  </si>
  <si>
    <t>LIPOLYTIC SLIMMING</t>
  </si>
  <si>
    <t>CHOLESTEROL INHIBITION SLIMMING</t>
  </si>
  <si>
    <t>GROWTH</t>
  </si>
  <si>
    <t>ANTI-HAIR LOSS</t>
  </si>
  <si>
    <t>HAIR STRENGTH</t>
  </si>
  <si>
    <t>GROWTH AND ANTI-HAIR LOSS</t>
  </si>
  <si>
    <t>ANTI-GRAYING</t>
  </si>
  <si>
    <t>ANTI-DANDRUFF</t>
  </si>
  <si>
    <t>HAIR PROTECTION</t>
  </si>
  <si>
    <t>STIMULATING ENERGIZING</t>
  </si>
  <si>
    <t>AUTOPHAGY ACTIVATION</t>
  </si>
  <si>
    <t>MICROBIOME ACTIVITY</t>
  </si>
  <si>
    <t>MICROBIOME ACTIVITY ANTIBACTERIAL</t>
  </si>
  <si>
    <t>ANTIBACTERIAL SANITIZER</t>
  </si>
  <si>
    <t>THERMAL SHOCK PROTECTION</t>
  </si>
  <si>
    <t>THERMAL SHOCK DEFENSE</t>
  </si>
  <si>
    <t>EPIGENETIC PROTECTION</t>
  </si>
  <si>
    <t>ANTI-WRINKLES
 ANTIAGING
 ANTI-RUGOSITY</t>
  </si>
  <si>
    <t>WHITENING
ANTI-DARK SPOTS
SKIN UNIFORMITY</t>
  </si>
  <si>
    <t>ANTI-EYE BAGS</t>
  </si>
  <si>
    <t>COLLAGEN DENSITY
REDENSIFICATION
SKIN THICKNESS</t>
  </si>
  <si>
    <t>ANTI-SAGGING</t>
  </si>
  <si>
    <t>REMODELING AND V SHAPE</t>
  </si>
  <si>
    <t>ANTI-RUGOSITY IN EYELIDS</t>
  </si>
  <si>
    <t>ANTI-DARK CIRCLES UNDER EYES</t>
  </si>
  <si>
    <t>ANTI-PORES</t>
  </si>
  <si>
    <t>COOLING
SOOTHING</t>
  </si>
  <si>
    <t>ANTIOXIDANT
DETOXIFYING</t>
  </si>
  <si>
    <t>MOISTURIZING
SKIN TOPOGRAPHY</t>
  </si>
  <si>
    <t>EXFOLIATING</t>
  </si>
  <si>
    <t>SOOTHING
ANTI-ITCHING</t>
  </si>
  <si>
    <t>SOOTHING
ANTI-REDNESS</t>
  </si>
  <si>
    <t>REGENERATING</t>
  </si>
  <si>
    <t>FIRMING
ANTIAGING</t>
  </si>
  <si>
    <t>BRIGHTENING</t>
  </si>
  <si>
    <t>DERMATOLOG. TESTED</t>
  </si>
  <si>
    <t>ANTI-SEBUM</t>
  </si>
  <si>
    <t>HAIR GROWTH</t>
  </si>
  <si>
    <t>ANTI-HAIR GRAYING</t>
  </si>
  <si>
    <t>EYELASH GROWTH</t>
  </si>
  <si>
    <t>FUNCTIONAL FOOD</t>
  </si>
  <si>
    <t>BIOAVAILABILITY</t>
  </si>
  <si>
    <t>TOXICOLOGY</t>
  </si>
  <si>
    <t>CARBOHYDRATES LIPIDS</t>
  </si>
  <si>
    <t>GLUCOSE</t>
  </si>
  <si>
    <t>LIPOLYSIS
LIPOGENESIS
GLUCONEOGENESIS</t>
  </si>
  <si>
    <t>BILIAR ACIDS</t>
  </si>
  <si>
    <t>IN VITRO EFFICACY BIOASSAYS</t>
  </si>
  <si>
    <t>IN VIVO CLINICAL EFFICACY TESTS</t>
  </si>
  <si>
    <t>We perform analysis according to GLP principals and am busy to accredit some of the routine external methods</t>
  </si>
  <si>
    <t xml:space="preserve">We can assist with testing Food and Pharmaceutical products. 
Type of analysis: My lab performs LCMS analysis for the food industry to test for adulteration, addition of preservatives and artificials sweeteners as well as toxins like pyrrolizidine alkaloids and mycotoxins.  We also test herbal medicines in plant extracts eg mesembrine in Sceletium, umckalin in Pelargonium, CBDs in cannabis, Rooibos, Honey bush tea etc.  We have an LCMS method setup for sugars in fruit juice and honey and an HPLC method for amino acids.We help the pharmaceutical industry with trouble shooting and identification of unknowns using high resolution mass spectrometry.  We also help with investigations if something went wrong with food and pharmaceutical products eg foreign materials and complaints.My coworker at the GCMS lab do essential oil analysis, free fatty acids, smoke taint analysis and wine and liquor analysis as well as specific GCMS projects for clients.
</t>
  </si>
  <si>
    <t>Private Bag X1,Matieland, 7602,Stellenbosch, South Africa
Kamer/Room 255, JC Smuts Gebou/Building, Van der Byl str, Stellenbosch 7600</t>
  </si>
  <si>
    <t>AnalysisPrice_ID</t>
  </si>
  <si>
    <t>AnalysisPrice_Description</t>
  </si>
  <si>
    <t>2020 incl VAT</t>
  </si>
  <si>
    <t>2020 Ex VAT</t>
  </si>
  <si>
    <t>PAS Pyrrolizine Alkaloids</t>
  </si>
  <si>
    <t>R478.02</t>
  </si>
  <si>
    <t>R415.67</t>
  </si>
  <si>
    <t>ESI MS Direct High Res  Academic rate</t>
  </si>
  <si>
    <t>R545.27</t>
  </si>
  <si>
    <t>R474.15</t>
  </si>
  <si>
    <t>ESI MS Direct High Res  Internal rate</t>
  </si>
  <si>
    <t>R420.39</t>
  </si>
  <si>
    <t>R365.56</t>
  </si>
  <si>
    <t>ESI MS Direct High Res  Industry rate</t>
  </si>
  <si>
    <t>R684.82</t>
  </si>
  <si>
    <t>R595.49</t>
  </si>
  <si>
    <t>Low Res LCMS Academic rate</t>
  </si>
  <si>
    <t>R821.78</t>
  </si>
  <si>
    <t>R714.59</t>
  </si>
  <si>
    <t>Low Res LCMS Internal rate</t>
  </si>
  <si>
    <t>R630.59</t>
  </si>
  <si>
    <t>R548.34</t>
  </si>
  <si>
    <t>Low Res LCMS Industry rate</t>
  </si>
  <si>
    <t>R1 520.81</t>
  </si>
  <si>
    <t>R1 322.45</t>
  </si>
  <si>
    <t>High Res LCMS Academic Rate</t>
  </si>
  <si>
    <t>R1 178.41</t>
  </si>
  <si>
    <t>R1 024.70</t>
  </si>
  <si>
    <t>High Res LCMS Internal Rate</t>
  </si>
  <si>
    <t>R904.48</t>
  </si>
  <si>
    <t>R786.50</t>
  </si>
  <si>
    <t>High Res LCMS Industry Rate</t>
  </si>
  <si>
    <t>R1 883.90</t>
  </si>
  <si>
    <t>R1 638.17</t>
  </si>
  <si>
    <t>Daily Rate - other academic inst.</t>
  </si>
  <si>
    <t>R8 314.74</t>
  </si>
  <si>
    <t>R7 230.21</t>
  </si>
  <si>
    <t>Method development Internal rate</t>
  </si>
  <si>
    <t>R6 369.56</t>
  </si>
  <si>
    <t>R5 538.75</t>
  </si>
  <si>
    <t>Method development Industry rate</t>
  </si>
  <si>
    <t>R12 737.63</t>
  </si>
  <si>
    <t>R11 076.20</t>
  </si>
  <si>
    <t>Hourly rate Academic</t>
  </si>
  <si>
    <t>R1 116.38</t>
  </si>
  <si>
    <t>R970.77</t>
  </si>
  <si>
    <t>Hourly rate Internal</t>
  </si>
  <si>
    <t>R840.78</t>
  </si>
  <si>
    <t>R731.12</t>
  </si>
  <si>
    <t>Hourly rate Industry</t>
  </si>
  <si>
    <t>R1 493.68</t>
  </si>
  <si>
    <t>R1 298.85</t>
  </si>
  <si>
    <t>Natamycin</t>
  </si>
  <si>
    <t>R827.44</t>
  </si>
  <si>
    <t>R719.51</t>
  </si>
  <si>
    <t>Sorbic acid</t>
  </si>
  <si>
    <t>OTA</t>
  </si>
  <si>
    <t>Citric</t>
  </si>
  <si>
    <t>Resveratrol</t>
  </si>
  <si>
    <t>R1 264.21</t>
  </si>
  <si>
    <t>R1 099.31</t>
  </si>
  <si>
    <t>Natamycin + Sorbic</t>
  </si>
  <si>
    <t>R1 091.93</t>
  </si>
  <si>
    <t>R949.50</t>
  </si>
  <si>
    <t>Sorbic + OTA</t>
  </si>
  <si>
    <t>R1 761.64</t>
  </si>
  <si>
    <t>R1 531.86</t>
  </si>
  <si>
    <t>Natamycin + Ochratoxin</t>
  </si>
  <si>
    <t>Natamycin + Sorbic + OTA</t>
  </si>
  <si>
    <t>R2 203.26</t>
  </si>
  <si>
    <t>R1 915.88</t>
  </si>
  <si>
    <t>Benzoic acid</t>
  </si>
  <si>
    <t>Melamine</t>
  </si>
  <si>
    <t>R1 333.36</t>
  </si>
  <si>
    <t>R1 159.45</t>
  </si>
  <si>
    <t>These prices are for one injection per sample of existing methods and do not included data interpretation.</t>
  </si>
  <si>
    <t>LC/MS</t>
  </si>
  <si>
    <t>testing@smtlabs.co.za</t>
  </si>
  <si>
    <t xml:space="preserve">nsm@smtlabs.co.za
testing@smtlabs.co.za
marketing@smtlabs.co.za   </t>
  </si>
  <si>
    <t>Type of analysis: We can do the test on Food and the Oils.  
Methods used: All our methods are ISO standards.  
Discount: We can offer discount but that depends on the volume of test.  We offer discount to customers on R100 000 spend and more per month.</t>
  </si>
  <si>
    <t>Bacillus cereus Count</t>
  </si>
  <si>
    <t>R166.00</t>
  </si>
  <si>
    <t xml:space="preserve">Campylobacter spp. Detection </t>
  </si>
  <si>
    <t>R342.50</t>
  </si>
  <si>
    <t>Campylobacter spp. Count</t>
  </si>
  <si>
    <t xml:space="preserve"> R342.50</t>
  </si>
  <si>
    <t>Method description/ Parameter</t>
  </si>
  <si>
    <t xml:space="preserve">Clostridium perfringens Count </t>
  </si>
  <si>
    <t>R150.00</t>
  </si>
  <si>
    <t xml:space="preserve">Coliforms Count </t>
  </si>
  <si>
    <t>R108.00</t>
  </si>
  <si>
    <t>E. coli Count</t>
  </si>
  <si>
    <t>R121.50</t>
  </si>
  <si>
    <t>E. coli O157 Detection</t>
  </si>
  <si>
    <t>R252.00</t>
  </si>
  <si>
    <t>Enterobacteriaceae Count</t>
  </si>
  <si>
    <t>R91.50</t>
  </si>
  <si>
    <t xml:space="preserve">Lactic acid bacteria Count </t>
  </si>
  <si>
    <t>R148.50</t>
  </si>
  <si>
    <t>Listeria spp. Detection</t>
  </si>
  <si>
    <t>R172.00</t>
  </si>
  <si>
    <t xml:space="preserve">Listeria spp. Count </t>
  </si>
  <si>
    <t xml:space="preserve">Listeria monocytogenes Detection </t>
  </si>
  <si>
    <t>R203.50</t>
  </si>
  <si>
    <t xml:space="preserve">Listeria monocytogenes Count </t>
  </si>
  <si>
    <t xml:space="preserve">Pseudomonas aeruginosa Count </t>
  </si>
  <si>
    <t>R198.00</t>
  </si>
  <si>
    <t xml:space="preserve">Salmonella spp. Detection </t>
  </si>
  <si>
    <t xml:space="preserve">Staphylococcus aureus Count </t>
  </si>
  <si>
    <t>R123.00</t>
  </si>
  <si>
    <t xml:space="preserve">Total plate Count </t>
  </si>
  <si>
    <t>R97.50</t>
  </si>
  <si>
    <t xml:space="preserve">Yeast and Mould Count </t>
  </si>
  <si>
    <t>Key</t>
  </si>
  <si>
    <t>Do not yet have accreditation and GLP, but will consider this going forward</t>
  </si>
  <si>
    <t>Spoke to Patrick over the phone, he and a partner are interested and would be able to analyse essential and vegetable oil as well as pharmaceuticals just needs to confirm. 
Have a GC, need to confirm detection device he thinks they have a GC MS. Have full access to this facility. Will be partnering with another Professor for pharmaceuticals and cosmetics.</t>
  </si>
  <si>
    <t>In the process of obtaining registration for accreditation for testing pharmaceuticals.</t>
  </si>
  <si>
    <t>bsc1@science.wits.ac.za
eric.morifi@wits.ac.za</t>
  </si>
  <si>
    <t>Eurofins AgroScience Services is very interested to partner with LISAM on the ABioSA project and based on our experience and capabilities we can provide the best in class service at a very competitive price level according to European standards.
-          The possibility of students training in Eurofins laboratories (testing of vegetable and essential oils according to EU requirements)- Yes, this would be possible if students are willing to come to Germany to complete the practical investigation in our lab as part of their Master or Ph.D. thesis work.  Usually the M.S. and Ph.D. students we host are in residence for approximately 6 months.  This option does get a bit more complicated in these Corona-times and does require the student to have a basic working knowledge of the German language. We are currently in the process of evaluating potential projects for our 2021 internship program at our laboratory in Ulm and would be happy to explore options on how to set-up the collaboration in the coming days/weeks.
-          Eurofins assisting with online training (possible demonstration on instruments)- This could be possible, but in practice this only makes sense if same equipment is used in both of our laboratories.  From our experience, on-line sessions are best for Troubleshooting after a basic knowledge of the testing and instrument operation has been achieved.  Typically, instrument vendors are quite eager to provide training, usually at no or low cost, on how to use their instrumentation.  We would recommend this as a first option for help with specific pieces of instrumentation.
-          Scientists at Eurofins engaging with South African researchers on possible collaborative research outputs on SA indigenous vegetable and essential oils- Yes, we can partner with researchers on developing the test methods for the characterization of the oils. This would be especially interesting if the research is planned to be published in a peer-reviewed journal at the completion of the project.  We can envisage that Eurofins could participate as either a Co-PI, as part of the technical team executing the laboratory work or a mixture of the two.</t>
  </si>
  <si>
    <t>Both</t>
  </si>
  <si>
    <t>We could have interest in this issue. We could discuss it in further communications.
"We usually offer "on-line" training programs to the essential oil industry, mainly in Gas chromatography area. However, in this moment we are completely overworked, and we cannot schedule any training until mid 2021. Sorry"</t>
  </si>
  <si>
    <r>
      <t>Analysis of the effects on the levels of GSH (reduced glutathione) and GSSG(oxidized glutathione), intracellular oxidative stress metabolites biomarkers.* Antioxidant biomarker recognized by FDA</t>
    </r>
    <r>
      <rPr>
        <sz val="11"/>
        <color rgb="FFFF0000"/>
        <rFont val="Calibri"/>
        <family val="2"/>
        <scheme val="minor"/>
      </rPr>
      <t xml:space="preserve"> - UPLCMS/MS</t>
    </r>
  </si>
  <si>
    <r>
      <t>Analysis of the effects upon the expression of genes involved in the antioxidant defence system (SOD1 ,SOD2 , CAT, NFE 2L 2, GPx1 , etc.). * Antioxidant biomarker recognized by FDA -</t>
    </r>
    <r>
      <rPr>
        <sz val="11"/>
        <color rgb="FFFF0000"/>
        <rFont val="Calibri"/>
        <family val="2"/>
        <scheme val="minor"/>
      </rPr>
      <t>RT-qPCR</t>
    </r>
  </si>
  <si>
    <r>
      <t>Analysis of the effects upon the expression of genes involved in the antioxidant defence system (SOD1 ,SOD2 , CAT, NFE 2L 2, GPx1 , DUOXy PTGS1 ). -</t>
    </r>
    <r>
      <rPr>
        <sz val="11"/>
        <color rgb="FFFF0000"/>
        <rFont val="Calibri"/>
        <family val="2"/>
        <scheme val="minor"/>
      </rPr>
      <t>RT-qPCR</t>
    </r>
  </si>
  <si>
    <r>
      <t xml:space="preserve">Protection of free radicals accumulation in form of reactive oxygen species (ROS)and reactive nitrogen species (RNS).- </t>
    </r>
    <r>
      <rPr>
        <sz val="11"/>
        <color rgb="FFFF0000"/>
        <rFont val="Calibri"/>
        <family val="2"/>
        <scheme val="minor"/>
      </rPr>
      <t>Spectro-Fluorimetry</t>
    </r>
  </si>
  <si>
    <r>
      <t>In tubo analysis of the antioxidant potential through ORAC (Oxygen Radical Absorbance Capacity).-</t>
    </r>
    <r>
      <rPr>
        <sz val="11"/>
        <color rgb="FFFF0000"/>
        <rFont val="Calibri"/>
        <family val="2"/>
        <scheme val="minor"/>
      </rPr>
      <t>Colorimetry</t>
    </r>
  </si>
  <si>
    <r>
      <t>In tubo analysis of the antioxidant potential through TEAC (TroloxEquivalent Antioxidant Capacity). -</t>
    </r>
    <r>
      <rPr>
        <sz val="11"/>
        <color rgb="FFFF0000"/>
        <rFont val="Calibri"/>
        <family val="2"/>
        <scheme val="minor"/>
      </rPr>
      <t>Colorimetry</t>
    </r>
  </si>
  <si>
    <r>
      <t xml:space="preserve">Protection from lipid peroxidation induced by UVB, through quantification of MDA(malondialdehyde) – TBARs. </t>
    </r>
    <r>
      <rPr>
        <sz val="11"/>
        <color rgb="FFFF0000"/>
        <rFont val="Calibri"/>
        <family val="2"/>
        <scheme val="minor"/>
      </rPr>
      <t>-Spectro-Fluorimetry</t>
    </r>
  </si>
  <si>
    <r>
      <t>Protection from protein carbonylation induced by UVB, through quantification ofprotein carbonyl.-</t>
    </r>
    <r>
      <rPr>
        <sz val="11"/>
        <color rgb="FFFF0000"/>
        <rFont val="Calibri"/>
        <family val="2"/>
        <scheme val="minor"/>
      </rPr>
      <t xml:space="preserve"> ELISA</t>
    </r>
  </si>
  <si>
    <r>
      <t>Assessment of the effects on protein glycation (Collagen Gel with D-glucose),through quantification of AGEs at 4 days.-</t>
    </r>
    <r>
      <rPr>
        <sz val="11"/>
        <color rgb="FFFF0000"/>
        <rFont val="Calibri"/>
        <family val="2"/>
        <scheme val="minor"/>
      </rPr>
      <t xml:space="preserve"> ELISA</t>
    </r>
  </si>
  <si>
    <r>
      <t>Protection from protein glycation inducedby UVB, through quantification of AGEs,after 24 hours of incubation.</t>
    </r>
    <r>
      <rPr>
        <sz val="11"/>
        <color rgb="FFFF0000"/>
        <rFont val="Calibri"/>
        <family val="2"/>
        <scheme val="minor"/>
      </rPr>
      <t>-ELISA</t>
    </r>
  </si>
  <si>
    <r>
      <t xml:space="preserve">Analysis of the effects upon MMP-1 ,MMP-3 and MMP-9 expression,metalloproteinases degrading extracellularmatrix, after UVA/UVB induction. </t>
    </r>
    <r>
      <rPr>
        <sz val="11"/>
        <color rgb="FFFF0000"/>
        <rFont val="Calibri"/>
        <family val="2"/>
        <scheme val="minor"/>
      </rPr>
      <t>-RT-qPCR</t>
    </r>
  </si>
  <si>
    <r>
      <t>In tubo analysis of the capacity to inhibit MMP-2 enzymatic activity. Positive controlis included. -</t>
    </r>
    <r>
      <rPr>
        <sz val="11"/>
        <color rgb="FFFF0000"/>
        <rFont val="Calibri"/>
        <family val="2"/>
        <scheme val="minor"/>
      </rPr>
      <t>Colorimetry</t>
    </r>
  </si>
  <si>
    <r>
      <t xml:space="preserve">Analysis of the effects upon Procollagen type I C-peptide, after UVB exposure. - </t>
    </r>
    <r>
      <rPr>
        <sz val="11"/>
        <color rgb="FFFF0000"/>
        <rFont val="Calibri"/>
        <family val="2"/>
        <scheme val="minor"/>
      </rPr>
      <t>ELISA</t>
    </r>
  </si>
  <si>
    <r>
      <t>Analysis of the effects upon the expression of genes involved in cell cycleand circadian rhythms regulation(CLOCK, PER1 , TERT, SIRT-1 , OCT4 ,NANOG, etc.) -</t>
    </r>
    <r>
      <rPr>
        <sz val="11"/>
        <color rgb="FFFF0000"/>
        <rFont val="Calibri"/>
        <family val="2"/>
        <scheme val="minor"/>
      </rPr>
      <t>RT-qPCR</t>
    </r>
  </si>
  <si>
    <r>
      <t>Analysis of the protective effects of a prolonged treatment on telomere shortening, after inducing senescence with 15-20 cell doublings.-</t>
    </r>
    <r>
      <rPr>
        <sz val="11"/>
        <color rgb="FFFF0000"/>
        <rFont val="Calibri"/>
        <family val="2"/>
        <scheme val="minor"/>
      </rPr>
      <t>RT-qPCR</t>
    </r>
  </si>
  <si>
    <r>
      <t>Analysis of the functional effects of a prolonged treatment on LMNB1 ,CDKN1A and CDKN2A gene expression,after inducing senescence with 15-20 cell doublings.-</t>
    </r>
    <r>
      <rPr>
        <sz val="11"/>
        <color rgb="FFFF0000"/>
        <rFont val="Calibri"/>
        <family val="2"/>
        <scheme val="minor"/>
      </rPr>
      <t>RT-qPCR</t>
    </r>
  </si>
  <si>
    <r>
      <t xml:space="preserve">Analysis of the effects upon Sirtuin 1 activity, deacetylase widely involved in aging.- </t>
    </r>
    <r>
      <rPr>
        <sz val="11"/>
        <color rgb="FFFF0000"/>
        <rFont val="Calibri"/>
        <family val="2"/>
        <scheme val="minor"/>
      </rPr>
      <t>Spectro-Fluorimetry</t>
    </r>
  </si>
  <si>
    <r>
      <t xml:space="preserve">Analysis of the effects upon proliferation(MTT) and free radicals accumulation(ROS), on naturally-aged cells through specific culture media- </t>
    </r>
    <r>
      <rPr>
        <sz val="11"/>
        <color rgb="FFFF0000"/>
        <rFont val="Calibri"/>
        <family val="2"/>
        <scheme val="minor"/>
      </rPr>
      <t>Spectro-Photometry/ Fluorimetry</t>
    </r>
  </si>
  <si>
    <r>
      <t>Analysis of the effects upon hyaluronic acid synthesis (HA).-</t>
    </r>
    <r>
      <rPr>
        <sz val="11"/>
        <color rgb="FFFF0000"/>
        <rFont val="Calibri"/>
        <family val="2"/>
        <scheme val="minor"/>
      </rPr>
      <t xml:space="preserve"> ELISA</t>
    </r>
  </si>
  <si>
    <r>
      <t xml:space="preserve">Analysis of the effects upon proteasome activation (chymotrypsin-like).- </t>
    </r>
    <r>
      <rPr>
        <sz val="11"/>
        <color rgb="FFFF0000"/>
        <rFont val="Calibri"/>
        <family val="2"/>
        <scheme val="minor"/>
      </rPr>
      <t>Spectro-Photometry</t>
    </r>
  </si>
  <si>
    <r>
      <t xml:space="preserve">In tubo analysis of the enzymatic capacity to catalyze the reduction of insulindisulphide bonds. Two positive control are included.- </t>
    </r>
    <r>
      <rPr>
        <sz val="11"/>
        <color rgb="FFFF0000"/>
        <rFont val="Calibri"/>
        <family val="2"/>
        <scheme val="minor"/>
      </rPr>
      <t>Colorimetry</t>
    </r>
  </si>
  <si>
    <r>
      <t xml:space="preserve">Analysis of the protective effects on UVA-induced oxidative stress,through ROS quantification.- </t>
    </r>
    <r>
      <rPr>
        <sz val="11"/>
        <color rgb="FFFF0000"/>
        <rFont val="Calibri"/>
        <family val="2"/>
        <scheme val="minor"/>
      </rPr>
      <t>Spectro-Fluorimetry</t>
    </r>
  </si>
  <si>
    <r>
      <t>Analysis of the protective effects on UVA/UVB-induced cell viabilitydecrease, through quantificationby MTT assay.-</t>
    </r>
    <r>
      <rPr>
        <sz val="11"/>
        <color rgb="FFFF0000"/>
        <rFont val="Calibri"/>
        <family val="2"/>
        <scheme val="minor"/>
      </rPr>
      <t xml:space="preserve"> Spectro-Photometry</t>
    </r>
  </si>
  <si>
    <r>
      <t xml:space="preserve">Analysis of the protective effects on UVB-induced DNA lesions, through thymine dimers (T-T) quantification. </t>
    </r>
    <r>
      <rPr>
        <sz val="11"/>
        <color rgb="FFFF0000"/>
        <rFont val="Calibri"/>
        <family val="2"/>
        <scheme val="minor"/>
      </rPr>
      <t>-Flow cytometry</t>
    </r>
  </si>
  <si>
    <r>
      <t>Analysis of the stimulating effects on UVB-induced DNA lesions repair,through -H2AX phosphorylation,after post-sun application.-</t>
    </r>
    <r>
      <rPr>
        <sz val="11"/>
        <color rgb="FFFF0000"/>
        <rFont val="Calibri"/>
        <family val="2"/>
        <scheme val="minor"/>
      </rPr>
      <t>Flow cytometry</t>
    </r>
  </si>
  <si>
    <r>
      <t>Analysis of the phototoxic effects on Balb/c 3T3 cells, through viability quantification after UVA irradiation,by NRU assay (OECD432).-</t>
    </r>
    <r>
      <rPr>
        <sz val="11"/>
        <color rgb="FFFF0000"/>
        <rFont val="Calibri"/>
        <family val="2"/>
        <scheme val="minor"/>
      </rPr>
      <t>Flow cytometry</t>
    </r>
  </si>
  <si>
    <r>
      <t>UVB-induced DNA lesions repair,through -H AX phosphorylation,after post-sun application.-</t>
    </r>
    <r>
      <rPr>
        <sz val="11"/>
        <color rgb="FFFF0000"/>
        <rFont val="Calibri"/>
        <family val="2"/>
        <scheme val="minor"/>
      </rPr>
      <t>Flow cytometry</t>
    </r>
  </si>
  <si>
    <r>
      <t>Analysis of the phototoxic effects on Balb/c T cells, through viability quantification after UVA irradiation, by NRU assay (OECD ).-</t>
    </r>
    <r>
      <rPr>
        <sz val="11"/>
        <color rgb="FFFF0000"/>
        <rFont val="Calibri"/>
        <family val="2"/>
        <scheme val="minor"/>
      </rPr>
      <t>Spectro-Fluorimetry</t>
    </r>
  </si>
  <si>
    <r>
      <t>Analysis of the protective effects onHEV- or IR-induced oxidative stress,through ROS quantification.-</t>
    </r>
    <r>
      <rPr>
        <sz val="11"/>
        <color rgb="FFFF0000"/>
        <rFont val="Calibri"/>
        <family val="2"/>
        <scheme val="minor"/>
      </rPr>
      <t>Spectro-Fluorimetry</t>
    </r>
  </si>
  <si>
    <r>
      <t>Analysis of the protective effects onIR- and HEV-induced(independently) oxidative stress,through ROS quantification.-</t>
    </r>
    <r>
      <rPr>
        <sz val="11"/>
        <color rgb="FFFF0000"/>
        <rFont val="Calibri"/>
        <family val="2"/>
        <scheme val="minor"/>
      </rPr>
      <t>Spectro-Fluorimetry</t>
    </r>
  </si>
  <si>
    <r>
      <t>Analysis of the protective effects onIR or HEV-induced cell viabilitydecrease, through quantificationby MTT assay.-</t>
    </r>
    <r>
      <rPr>
        <sz val="11"/>
        <color rgb="FFFF0000"/>
        <rFont val="Calibri"/>
        <family val="2"/>
        <scheme val="minor"/>
      </rPr>
      <t>Spectro-Photometry</t>
    </r>
  </si>
  <si>
    <r>
      <t>Analysis of the stimulating effects onthe expression of genes codifyingextracellular matrix proteins (COL- 1, 3, 9,ELN, VCAN, LUM, FN-1 , LAMA-5 , etc). -</t>
    </r>
    <r>
      <rPr>
        <sz val="11"/>
        <color rgb="FFFF0000"/>
        <rFont val="Calibri"/>
        <family val="2"/>
        <scheme val="minor"/>
      </rPr>
      <t>RT-qPCR</t>
    </r>
  </si>
  <si>
    <r>
      <t xml:space="preserve">Analysis of the stimulating effects onextracellular matrix protein synthesis(Collagen, elastin, versican, fibrilin,laminin-5 , etc.).- </t>
    </r>
    <r>
      <rPr>
        <sz val="11"/>
        <color rgb="FFFF0000"/>
        <rFont val="Calibri"/>
        <family val="2"/>
        <scheme val="minor"/>
      </rPr>
      <t>ELISA</t>
    </r>
  </si>
  <si>
    <r>
      <t xml:space="preserve">Analysis of the effects upon collagenmatrix contraction. Contraction kineticsand collagen matrix size are assessed.- </t>
    </r>
    <r>
      <rPr>
        <sz val="11"/>
        <color rgb="FFFF0000"/>
        <rFont val="Calibri"/>
        <family val="2"/>
        <scheme val="minor"/>
      </rPr>
      <t>Microscopy and Image Analysis</t>
    </r>
  </si>
  <si>
    <r>
      <t xml:space="preserve">Analysis of the stimulating effects on theexpression of genes codifying proteinshighly expressed in skeletal muscles and/orjoints (COL1 , COL 3, COL9 , COL11 , MYH1 ,ACTN3 , MYH2 , NEB, ATP2A1 , MYLPF,TNNC2 , TNNT3, etc.).- </t>
    </r>
    <r>
      <rPr>
        <sz val="11"/>
        <color rgb="FFFF0000"/>
        <rFont val="Calibri"/>
        <family val="2"/>
        <scheme val="minor"/>
      </rPr>
      <t>RT-qPCR</t>
    </r>
  </si>
  <si>
    <r>
      <t xml:space="preserve">Analysis of the stimulating effects on thesynthesis of proteins highly expressed inskeletal muscles and/or joints (Collagen 1, 2,9, 11, myosin, alpha-actinin-3 ,nebulin, troponin, etc.).- </t>
    </r>
    <r>
      <rPr>
        <sz val="11"/>
        <color rgb="FFFF0000"/>
        <rFont val="Calibri"/>
        <family val="2"/>
        <scheme val="minor"/>
      </rPr>
      <t>ELISA</t>
    </r>
  </si>
  <si>
    <r>
      <t xml:space="preserve">Analysis of the stimulating orinhibitory effects on melanin levels. </t>
    </r>
    <r>
      <rPr>
        <sz val="11"/>
        <color rgb="FFFF0000"/>
        <rFont val="Calibri"/>
        <family val="2"/>
        <scheme val="minor"/>
      </rPr>
      <t>-Spectro-Photometry</t>
    </r>
  </si>
  <si>
    <r>
      <t xml:space="preserve">Analysis of the effects on theexpression of genes involved inmelanogenesis(TYR, NQO1 , TYRP-1, TYRP-2,MITF, SIK1, PAR-2, MC-1R, POMC,Pmel, MART-1, FOXO3A, etc.).- </t>
    </r>
    <r>
      <rPr>
        <sz val="11"/>
        <color rgb="FFFF0000"/>
        <rFont val="Calibri"/>
        <family val="2"/>
        <scheme val="minor"/>
      </rPr>
      <t>Spectro-Photometry</t>
    </r>
  </si>
  <si>
    <r>
      <t>Analysis of the stimulating or inhibitory effects on melanin levels,after induction by UVA exposure. -</t>
    </r>
    <r>
      <rPr>
        <sz val="11"/>
        <color rgb="FFFF0000"/>
        <rFont val="Calibri"/>
        <family val="2"/>
        <scheme val="minor"/>
      </rPr>
      <t>Spectro-Photometry</t>
    </r>
  </si>
  <si>
    <r>
      <t xml:space="preserve">Analysis of the effects on the expression of genes involved inmelanogenesis (TYR, NQO1 , TYRP-1,TYRP-2, MITF, SIK1, PAR-2, MC-1R,POMC, FOXO3A, etc.), after induction by UVA exposure.- </t>
    </r>
    <r>
      <rPr>
        <sz val="11"/>
        <color rgb="FFFF0000"/>
        <rFont val="Calibri"/>
        <family val="2"/>
        <scheme val="minor"/>
      </rPr>
      <t>RT-qPCR</t>
    </r>
  </si>
  <si>
    <r>
      <t xml:space="preserve">Analysis in tubo of the inhibitoryeffects on tyrosinase enzymaticactivity.- </t>
    </r>
    <r>
      <rPr>
        <sz val="11"/>
        <color rgb="FFFF0000"/>
        <rFont val="Calibri"/>
        <family val="2"/>
        <scheme val="minor"/>
      </rPr>
      <t>RT-qPCR</t>
    </r>
  </si>
  <si>
    <r>
      <t xml:space="preserve">Analysis of the effects on the expression ofgenes involved in inflammatory responseprocess (TNF , IL-1A, IL-1B, IL- 6, IL-10,ICAM1, TGF , etc.),after external induction (UV, LPS, His).- </t>
    </r>
    <r>
      <rPr>
        <sz val="11"/>
        <color rgb="FFFF0000"/>
        <rFont val="Calibri"/>
        <family val="2"/>
        <scheme val="minor"/>
      </rPr>
      <t>RT-qPCR</t>
    </r>
  </si>
  <si>
    <r>
      <t xml:space="preserve">Analysis of the effects on the synthesis o fproteins involved in inflammatory responseprocess (TNF , Histamine, IL-1A, IL-1B,PGE2, LTB4, etc.), after external induction(UV, LPS, His). - </t>
    </r>
    <r>
      <rPr>
        <sz val="11"/>
        <color rgb="FFFF0000"/>
        <rFont val="Calibri"/>
        <family val="2"/>
        <scheme val="minor"/>
      </rPr>
      <t>ELISA</t>
    </r>
  </si>
  <si>
    <r>
      <t xml:space="preserve">Analysis of the effects on the expression oftranscription factors involved ininflammatory response process (NF- B,AP-1, STAT-1, etc.), after external induction(UV, PMA).- </t>
    </r>
    <r>
      <rPr>
        <sz val="11"/>
        <color rgb="FFFF0000"/>
        <rFont val="Calibri"/>
        <family val="2"/>
        <scheme val="minor"/>
      </rPr>
      <t>RT-qPCR</t>
    </r>
  </si>
  <si>
    <r>
      <t xml:space="preserve">Analysis of the effects on the expressionof Ciclooxygenase-2 (COX-2) andLipooxygenase (ALOX5), involved ininflammatory response.- </t>
    </r>
    <r>
      <rPr>
        <sz val="11"/>
        <color rgb="FFFF0000"/>
        <rFont val="Calibri"/>
        <family val="2"/>
        <scheme val="minor"/>
      </rPr>
      <t>RT-qPCR</t>
    </r>
  </si>
  <si>
    <r>
      <t xml:space="preserve">Analysis of the anti-inflammatory andrelaxing effects upon the expression ofTRPV1 (Transient Receptor Potential V1 )and TNFa (Tumour Necrosis Factor alpha),involved in inflammation and painsignalling.- </t>
    </r>
    <r>
      <rPr>
        <sz val="11"/>
        <color rgb="FFFF0000"/>
        <rFont val="Calibri"/>
        <family val="2"/>
        <scheme val="minor"/>
      </rPr>
      <t>RT-qPCR</t>
    </r>
  </si>
  <si>
    <r>
      <t xml:space="preserve">Analysis of the protective effectsagainst oxidative stress inducedby Particulate Matter Urban Dust(PM), through reactive oxygenspecies and cell viabilityquantification.- </t>
    </r>
    <r>
      <rPr>
        <sz val="11"/>
        <color rgb="FFFF0000"/>
        <rFont val="Calibri"/>
        <family val="2"/>
        <scheme val="minor"/>
      </rPr>
      <t>Spectro-Photometry/ Fluorimetry</t>
    </r>
  </si>
  <si>
    <r>
      <t xml:space="preserve">Analysis of the protective effectsagainst oxidative stress inducedby Particulate Matter Urban Dust(PM) combined with UVA, HEVor IR irradiation, through ROSquantification and cell viability.- </t>
    </r>
    <r>
      <rPr>
        <sz val="11"/>
        <color rgb="FFFF0000"/>
        <rFont val="Calibri"/>
        <family val="2"/>
        <scheme val="minor"/>
      </rPr>
      <t>Spectro-Photometry/ Fluorimetry</t>
    </r>
  </si>
  <si>
    <r>
      <t xml:space="preserve">Analysis of the protective effectsagainst AhR-CYP1A1 and NRF2stimulation, induced by TCDDdioxin.- </t>
    </r>
    <r>
      <rPr>
        <sz val="11"/>
        <color rgb="FFFF0000"/>
        <rFont val="Calibri"/>
        <family val="2"/>
        <scheme val="minor"/>
      </rPr>
      <t>RT-qPCR</t>
    </r>
  </si>
  <si>
    <r>
      <t>Analysis of the protective effectsagainst toxicity induced byParticulate Matter Urban Dust(PM), through quantifcation ofexpression of genes involved ininflammatory (TNFa, NFkB, ILs,PGE, etc.) or apoptotic pathways(BAX2, ARNTL, FAS1, etc.). -</t>
    </r>
    <r>
      <rPr>
        <sz val="11"/>
        <color rgb="FFFF0000"/>
        <rFont val="Calibri"/>
        <family val="2"/>
        <scheme val="minor"/>
      </rPr>
      <t>RT-qPCR ELISA*</t>
    </r>
  </si>
  <si>
    <r>
      <t>Analysis of the protective effectsagainst toxicity induced by thepresence of heavy metals (nickel,plumb or iron), through genequantification of TNF and NFkB. -</t>
    </r>
    <r>
      <rPr>
        <sz val="11"/>
        <color rgb="FFFF0000"/>
        <rFont val="Calibri"/>
        <family val="2"/>
        <scheme val="minor"/>
      </rPr>
      <t xml:space="preserve"> RT-qPCR ELISA*</t>
    </r>
  </si>
  <si>
    <r>
      <t>Analysis of the protective effects in counteracting Urban Dust -induced damage on cardiovascular health, through quantification of beating hearts using a stereoscopic microscope. -</t>
    </r>
    <r>
      <rPr>
        <sz val="11"/>
        <color rgb="FFFF0000"/>
        <rFont val="Calibri"/>
        <family val="2"/>
        <scheme val="minor"/>
      </rPr>
      <t>Microscopy</t>
    </r>
  </si>
  <si>
    <r>
      <t xml:space="preserve">Analysis of the cytotoxic effects on cellular viability, after 24-48 hours of treatment, through quantification by MTT / Alamar / NRU / BrdU assay.- </t>
    </r>
    <r>
      <rPr>
        <sz val="11"/>
        <color rgb="FFFF0000"/>
        <rFont val="Calibri"/>
        <family val="2"/>
        <scheme val="minor"/>
      </rPr>
      <t>Spectro-Photometry</t>
    </r>
  </si>
  <si>
    <r>
      <t xml:space="preserve">Analysis of the cytotoxic effects on cellular viability, after 72-96 hours of treatment, through quantification by MTT / Alamar / NRU / BrdU assay. Positive control EGF is included.- </t>
    </r>
    <r>
      <rPr>
        <sz val="11"/>
        <color rgb="FFFF0000"/>
        <rFont val="Calibri"/>
        <family val="2"/>
        <scheme val="minor"/>
      </rPr>
      <t>Spectro-Photometry</t>
    </r>
  </si>
  <si>
    <r>
      <t xml:space="preserve">Analysis of the effects upon caspase-3 activity, after UVB induction.- </t>
    </r>
    <r>
      <rPr>
        <sz val="11"/>
        <color rgb="FFFF0000"/>
        <rFont val="Calibri"/>
        <family val="2"/>
        <scheme val="minor"/>
      </rPr>
      <t>ELISA</t>
    </r>
  </si>
  <si>
    <r>
      <t xml:space="preserve">Analysis of the regenerative capacity through image analysis, after inducing a wound. Microscopic pictures for each condition and positive control EGF are included.- </t>
    </r>
    <r>
      <rPr>
        <sz val="11"/>
        <color rgb="FFFF0000"/>
        <rFont val="Calibri"/>
        <family val="2"/>
        <scheme val="minor"/>
      </rPr>
      <t>Microscopy and
Image Analysis</t>
    </r>
  </si>
  <si>
    <r>
      <t>Analysis of the proliferative capacity through quantification of cells with PCNA positive (Proliferating Cell Nuclear Antigen). -</t>
    </r>
    <r>
      <rPr>
        <sz val="11"/>
        <color rgb="FFFF0000"/>
        <rFont val="Calibri"/>
        <family val="2"/>
        <scheme val="minor"/>
      </rPr>
      <t>Flow cytometry</t>
    </r>
  </si>
  <si>
    <r>
      <t>Analysis of the effects upon the expression of genes involved in cell differentiation and proliferation (Filaggrin, Loricrin, KRT 10 , Involucrin, DSG1, DSG2, DSG3, - Catenin, -Catenin, etc.). -</t>
    </r>
    <r>
      <rPr>
        <sz val="11"/>
        <color rgb="FFFF0000"/>
        <rFont val="Calibri"/>
        <family val="2"/>
        <scheme val="minor"/>
      </rPr>
      <t xml:space="preserve"> RT-qPCR</t>
    </r>
  </si>
  <si>
    <r>
      <t>Analysis of the protective effects upon synthesis of proteins involved with stress levels (Kallikrein-1, Prolactin, Beta- Endorphin, Cortisol, etc.) after induction with adrenalin or cortisol. -</t>
    </r>
    <r>
      <rPr>
        <sz val="11"/>
        <color rgb="FFFF0000"/>
        <rFont val="Calibri"/>
        <family val="2"/>
        <scheme val="minor"/>
      </rPr>
      <t>ELISA</t>
    </r>
  </si>
  <si>
    <r>
      <t xml:space="preserve">Analysis of the protective effects upon the expression of genes involved with stress levels (CRH, POMC, etc.) after induction with cortisol, UV or adrenalin.- </t>
    </r>
    <r>
      <rPr>
        <sz val="11"/>
        <color rgb="FFFF0000"/>
        <rFont val="Calibri"/>
        <family val="2"/>
        <scheme val="minor"/>
      </rPr>
      <t>RT-qPCR</t>
    </r>
  </si>
  <si>
    <r>
      <t xml:space="preserve">Analysis of the protective effects on cortisol-induced oxidative stress, through image analysis of the NRF2, NQO1, HMOX1 , etc… activity. </t>
    </r>
    <r>
      <rPr>
        <sz val="11"/>
        <color rgb="FFFF0000"/>
        <rFont val="Calibri"/>
        <family val="2"/>
        <scheme val="minor"/>
      </rPr>
      <t>-Confocal Microscopy</t>
    </r>
  </si>
  <si>
    <r>
      <t>Analysis of the dermal penetration capacity through the use of confocal microscopy and image analysis. Included DAPI, Fluorescence (Green/Red) and H-E. Other stainings : Phalloidin, Apoptosis, ROS, NRF2, antibodies, etc.-</t>
    </r>
    <r>
      <rPr>
        <sz val="11"/>
        <color rgb="FFFF0000"/>
        <rFont val="Calibri"/>
        <family val="2"/>
        <scheme val="minor"/>
      </rPr>
      <t>Microscopy and Image Analysis</t>
    </r>
  </si>
  <si>
    <r>
      <t xml:space="preserve">Analysis of the inhibitory effects on the expression of genes involved in inflammatory response induced by </t>
    </r>
    <r>
      <rPr>
        <i/>
        <sz val="11"/>
        <rFont val="Calibri"/>
        <family val="2"/>
        <scheme val="minor"/>
      </rPr>
      <t xml:space="preserve">Propionibacterium </t>
    </r>
    <r>
      <rPr>
        <sz val="11"/>
        <rFont val="Calibri"/>
        <family val="2"/>
        <scheme val="minor"/>
      </rPr>
      <t xml:space="preserve">acnes lysate. - </t>
    </r>
    <r>
      <rPr>
        <sz val="11"/>
        <color rgb="FFFF0000"/>
        <rFont val="Calibri"/>
        <family val="2"/>
        <scheme val="minor"/>
      </rPr>
      <t>RT-qPCR</t>
    </r>
  </si>
  <si>
    <r>
      <t xml:space="preserve">Analysis of the effects on -Reductase (SRD5A1, SRD5A1 and SRD5A3) expression, responsible for converting testosterone in 5- dihydrotestosterone (DHT).- </t>
    </r>
    <r>
      <rPr>
        <sz val="11"/>
        <color rgb="FFFF0000"/>
        <rFont val="Calibri"/>
        <family val="2"/>
        <scheme val="minor"/>
      </rPr>
      <t>RT-qPCR</t>
    </r>
  </si>
  <si>
    <r>
      <t xml:space="preserve">Analysis of the effects on TNF synthesis, after induction with lipoteichoic acid (LTA), on cellular supernatant.- </t>
    </r>
    <r>
      <rPr>
        <sz val="11"/>
        <color rgb="FFFF0000"/>
        <rFont val="Calibri"/>
        <family val="2"/>
        <scheme val="minor"/>
      </rPr>
      <t>ELISA</t>
    </r>
  </si>
  <si>
    <r>
      <t xml:space="preserve">Analysis of the effects on -Defensin, after induction with lipoteichoic acid (LTA), on cellular supernatant. - </t>
    </r>
    <r>
      <rPr>
        <sz val="11"/>
        <color rgb="FFFF0000"/>
        <rFont val="Calibri"/>
        <family val="2"/>
        <scheme val="minor"/>
      </rPr>
      <t>ELISA</t>
    </r>
  </si>
  <si>
    <r>
      <t xml:space="preserve">Analysis of the effects on hyaluronic acid synthesis (HA).- </t>
    </r>
    <r>
      <rPr>
        <sz val="11"/>
        <color rgb="FFFF0000"/>
        <rFont val="Calibri"/>
        <family val="2"/>
        <scheme val="minor"/>
      </rPr>
      <t>ELISA</t>
    </r>
  </si>
  <si>
    <r>
      <t xml:space="preserve">Analysis of the stimulating effects on aquaporine-3 synthesis, responsible for transporting water.- </t>
    </r>
    <r>
      <rPr>
        <sz val="11"/>
        <color rgb="FFFF0000"/>
        <rFont val="Calibri"/>
        <family val="2"/>
        <scheme val="minor"/>
      </rPr>
      <t>ELISA</t>
    </r>
  </si>
  <si>
    <r>
      <t>Analysis of the functional effects on the gene expression of hyaluronidases (HYAL1, HYAL2, HYAL3), hyaluronate synthases (HAS1, HAS2, HAS3 ), aquaporins (AQP1, AQP2, etc.), involved in HA metabolism and water transport.-</t>
    </r>
    <r>
      <rPr>
        <sz val="11"/>
        <color rgb="FFFF0000"/>
        <rFont val="Calibri"/>
        <family val="2"/>
        <scheme val="minor"/>
      </rPr>
      <t xml:space="preserve"> RT-qPCR</t>
    </r>
  </si>
  <si>
    <r>
      <t xml:space="preserve">Analysis of the functional effects on gene expression of ECM components involved in epidermal differentiation, cohesion and intercellular junction (filaggrin, involucrin, transglutaminase, cytokeratins, ceramides, GAGs, HA, proteoglycans, claudin, ocludin, desmoglein, integrin, conexins, aquaporins, etc.).- </t>
    </r>
    <r>
      <rPr>
        <sz val="11"/>
        <color rgb="FFFF0000"/>
        <rFont val="Calibri"/>
        <family val="2"/>
        <scheme val="minor"/>
      </rPr>
      <t>RT-qPCR</t>
    </r>
  </si>
  <si>
    <r>
      <t xml:space="preserve">Analysis of the functional effects on protein levels of ECM components involved in epidermal differentiation, cohesion and intercellular junction (filaggrin, involucrin, transglutaminase, cytokeratins, ceramides, GAGs, HA, proteoglycans, claudin, ocludin, desmoglein, integrin, conexins, aquaporins, etc.).- </t>
    </r>
    <r>
      <rPr>
        <sz val="11"/>
        <color rgb="FFFF0000"/>
        <rFont val="Calibri"/>
        <family val="2"/>
        <scheme val="minor"/>
      </rPr>
      <t>ELISA</t>
    </r>
  </si>
  <si>
    <r>
      <t xml:space="preserve">Analysis of the inhibitory effects on gene expression codifying for lipases ATGL and HSL.- </t>
    </r>
    <r>
      <rPr>
        <sz val="11"/>
        <color rgb="FFFF0000"/>
        <rFont val="Calibri"/>
        <family val="2"/>
        <scheme val="minor"/>
      </rPr>
      <t>RT-qPCR</t>
    </r>
  </si>
  <si>
    <r>
      <t xml:space="preserve">Analysis of the effects on PRDM and UCP expression, biomarkers of brown adipocytes, after differentiation of white pre-adipocytes.- </t>
    </r>
    <r>
      <rPr>
        <sz val="11"/>
        <color rgb="FFFF0000"/>
        <rFont val="Calibri"/>
        <family val="2"/>
        <scheme val="minor"/>
      </rPr>
      <t>RT-qPCR</t>
    </r>
  </si>
  <si>
    <r>
      <t>Analysis of the inhibitory effects on lipogenesis, through quantification of total free fatty acids by Oil Red O staining. -</t>
    </r>
    <r>
      <rPr>
        <sz val="11"/>
        <color rgb="FFFF0000"/>
        <rFont val="Calibri"/>
        <family val="2"/>
        <scheme val="minor"/>
      </rPr>
      <t>Spectro-Photometry</t>
    </r>
  </si>
  <si>
    <r>
      <t>Analysis of the functional effects on cholesterol levels through the use of a specific kit. -</t>
    </r>
    <r>
      <rPr>
        <sz val="11"/>
        <color rgb="FFFF0000"/>
        <rFont val="Calibri"/>
        <family val="2"/>
        <scheme val="minor"/>
      </rPr>
      <t>Spectro- Fluorimetry</t>
    </r>
  </si>
  <si>
    <r>
      <t xml:space="preserve">Analysis of the stimulating effects on adiponectin levels, protein hormone involved in glucose levels regulation and fatty acid breakdown.- </t>
    </r>
    <r>
      <rPr>
        <sz val="11"/>
        <color rgb="FFFF0000"/>
        <rFont val="Calibri"/>
        <family val="2"/>
        <scheme val="minor"/>
      </rPr>
      <t>ELISA</t>
    </r>
  </si>
  <si>
    <r>
      <t>Analysis of the stimulating effects on citrate synthase activity, initial enzyme on citric acid cycle and exclusive biomarker of mitocondrial activity. -</t>
    </r>
    <r>
      <rPr>
        <sz val="11"/>
        <color rgb="FFFF0000"/>
        <rFont val="Calibri"/>
        <family val="2"/>
        <scheme val="minor"/>
      </rPr>
      <t>Colorimetry</t>
    </r>
  </si>
  <si>
    <r>
      <t xml:space="preserve">Analysis of the inhibitory effects on 5 - Reductase expression (isoforms SRD 5A1, SRD 5A2 and SRD 5A3), directly involved in androgenetic alopecia.- </t>
    </r>
    <r>
      <rPr>
        <sz val="11"/>
        <color rgb="FFFF0000"/>
        <rFont val="Calibri"/>
        <family val="2"/>
        <scheme val="minor"/>
      </rPr>
      <t>RT-qPCR</t>
    </r>
  </si>
  <si>
    <r>
      <t xml:space="preserve">Analysis of the cytotoxic effects on cellular viability, after 72-96 hours of treatment, through quantification by MTT. EGF positive control is included. - </t>
    </r>
    <r>
      <rPr>
        <sz val="11"/>
        <color rgb="FFFF0000"/>
        <rFont val="Calibri"/>
        <family val="2"/>
        <scheme val="minor"/>
      </rPr>
      <t>Spectro-Photometry</t>
    </r>
  </si>
  <si>
    <r>
      <t xml:space="preserve">Analysis of the effects on growth factors expression, involved in hair development (VEGF, IGF1, TGF , FGF7, FST, Noggin, Activin, BMPs, etc.).- </t>
    </r>
    <r>
      <rPr>
        <sz val="11"/>
        <color rgb="FFFF0000"/>
        <rFont val="Calibri"/>
        <family val="2"/>
        <scheme val="minor"/>
      </rPr>
      <t>RT-qPCR</t>
    </r>
  </si>
  <si>
    <r>
      <t>Analysis of the effects on hair growth, after extracting hair follicles from human volunteer and culture them in vitro with the determined product, following Philpott’s protocol. Microscopic pictures for each condition and C + EGF are included. -</t>
    </r>
    <r>
      <rPr>
        <sz val="11"/>
        <color rgb="FFFF0000"/>
        <rFont val="Calibri"/>
        <family val="2"/>
        <scheme val="minor"/>
      </rPr>
      <t xml:space="preserve"> Microscopy and Image Analysis</t>
    </r>
  </si>
  <si>
    <r>
      <t xml:space="preserve">Analysis of the effects on keratin-1 (KRT1) synthesis.- </t>
    </r>
    <r>
      <rPr>
        <sz val="11"/>
        <color rgb="FFFF0000"/>
        <rFont val="Calibri"/>
        <family val="2"/>
        <scheme val="minor"/>
      </rPr>
      <t>ELISA</t>
    </r>
  </si>
  <si>
    <r>
      <t xml:space="preserve">Analysis of the effects on miR-31 and miR-22 expression, involved in hair development process.- </t>
    </r>
    <r>
      <rPr>
        <sz val="11"/>
        <color rgb="FFFF0000"/>
        <rFont val="Calibri"/>
        <family val="2"/>
        <scheme val="minor"/>
      </rPr>
      <t>RT-qPCR</t>
    </r>
  </si>
  <si>
    <r>
      <t>Analysis of the effects on the expression of IRF4 and TYR, involved in hair-graying and colour.-</t>
    </r>
    <r>
      <rPr>
        <sz val="11"/>
        <color rgb="FFFF0000"/>
        <rFont val="Calibri"/>
        <family val="2"/>
        <scheme val="minor"/>
      </rPr>
      <t xml:space="preserve"> RT-qPCR</t>
    </r>
  </si>
  <si>
    <r>
      <t xml:space="preserve">Analysis of the antifungal effects against fungi Malassezia furfur, compared to standard Terbinafine, through microbiological techniques.- </t>
    </r>
    <r>
      <rPr>
        <sz val="11"/>
        <color rgb="FFFF0000"/>
        <rFont val="Calibri"/>
        <family val="2"/>
        <scheme val="minor"/>
      </rPr>
      <t>Soft-Agar Plaque</t>
    </r>
  </si>
  <si>
    <r>
      <t xml:space="preserve">Ex vivo analysis of the protective capacity on protein degradation induced by UV irradiation, after topical treatment on hair swatches, through Bradford quantification.- </t>
    </r>
    <r>
      <rPr>
        <sz val="11"/>
        <color rgb="FFFF0000"/>
        <rFont val="Calibri"/>
        <family val="2"/>
        <scheme val="minor"/>
      </rPr>
      <t>Spectro-Photometry</t>
    </r>
  </si>
  <si>
    <r>
      <t xml:space="preserve">Ex vivo analysis of the protective effects on UVA-induced oxidative stress, after topical treatment on hair swatches and (ROS) quantification.- </t>
    </r>
    <r>
      <rPr>
        <sz val="11"/>
        <color rgb="FFFF0000"/>
        <rFont val="Calibri"/>
        <family val="2"/>
        <scheme val="minor"/>
      </rPr>
      <t>Spectro-Fluorimetry</t>
    </r>
  </si>
  <si>
    <r>
      <t xml:space="preserve">Analysis of the effects on recovering intracellular ATP levels after forcing cells to fasting.- </t>
    </r>
    <r>
      <rPr>
        <sz val="11"/>
        <color rgb="FFFF0000"/>
        <rFont val="Calibri"/>
        <family val="2"/>
        <scheme val="minor"/>
      </rPr>
      <t>Spectro-Fluorimetry</t>
    </r>
  </si>
  <si>
    <r>
      <t xml:space="preserve">Analysis of the effects on oxygen consumption rate (VO2), through kinetic quantification by specific kit.- </t>
    </r>
    <r>
      <rPr>
        <sz val="11"/>
        <color rgb="FFFF0000"/>
        <rFont val="Calibri"/>
        <family val="2"/>
        <scheme val="minor"/>
      </rPr>
      <t>Spectro-Fluorimetry</t>
    </r>
  </si>
  <si>
    <r>
      <t xml:space="preserve">Analysis of the effects upon mitochondrial membrane potential, through JC-1 assay.- </t>
    </r>
    <r>
      <rPr>
        <sz val="11"/>
        <color rgb="FFFF0000"/>
        <rFont val="Calibri"/>
        <family val="2"/>
        <scheme val="minor"/>
      </rPr>
      <t>Spectro-Fluorimetry</t>
    </r>
  </si>
  <si>
    <r>
      <t xml:space="preserve">Analysis of the effects on Microtubule-associated proteins 1A/1B light chain 3A/3B (MAP1LC3A, MAP1LC3B) through gene expression analysis- </t>
    </r>
    <r>
      <rPr>
        <sz val="11"/>
        <color rgb="FFFF0000"/>
        <rFont val="Calibri"/>
        <family val="2"/>
        <scheme val="minor"/>
      </rPr>
      <t>RT-qPCR</t>
    </r>
  </si>
  <si>
    <r>
      <t xml:space="preserve">Analysis of the effects on Golgi Apparatus and Mitochondrial activity, through immunostaining using specific antibodies (Giantin and Mitotracker).- </t>
    </r>
    <r>
      <rPr>
        <sz val="11"/>
        <color rgb="FFFF0000"/>
        <rFont val="Calibri"/>
        <family val="2"/>
        <scheme val="minor"/>
      </rPr>
      <t>Confocal Microscopy</t>
    </r>
  </si>
  <si>
    <r>
      <t xml:space="preserve">Analysis of the effects of one product on bacterial cultures of the strains mainly present in cutaneous microbiome (Staphylococcus epidermidis, Pseudomonas aeruginosa, Propionibacterium acnes y Staphylococcus aureus). Growth is quantified through absorbance at 4 time points (0h, 3h, 6h, 24h).- </t>
    </r>
    <r>
      <rPr>
        <sz val="11"/>
        <color rgb="FFFF0000"/>
        <rFont val="Calibri"/>
        <family val="2"/>
        <scheme val="minor"/>
      </rPr>
      <t>Spectrophotometry</t>
    </r>
  </si>
  <si>
    <r>
      <t xml:space="preserve">Analysis of the antibacterial effects of a product using Disk Diffusion Test (Antibiogram) on different bacterial strains (Staphylococcus epidermidis, Pseudomonas aeruginosa, Propionibacterium acnes y Staphylococcus aureus), after 24 hours of treatment. It is quantified the inhibition halo's area using ImageJ. It is included a positive control to be determined (e.g. Ethanol 70 %).- </t>
    </r>
    <r>
      <rPr>
        <sz val="11"/>
        <color rgb="FFFF0000"/>
        <rFont val="Calibri"/>
        <family val="2"/>
        <scheme val="minor"/>
      </rPr>
      <t>Disk Diffusion Test Image J</t>
    </r>
  </si>
  <si>
    <r>
      <t xml:space="preserve">Analysis of the antibacterial and sanitizing effects on dirty human volunteers' hands, through quantification of bacterial growth (Colony forming units, CFU), before and after washing with the specific product. It is included a positive control to be determined (e.g. Ethanol 70 %).- </t>
    </r>
    <r>
      <rPr>
        <sz val="11"/>
        <color rgb="FFFF0000"/>
        <rFont val="Calibri"/>
        <family val="2"/>
        <scheme val="minor"/>
      </rPr>
      <t>Spectrophotometry</t>
    </r>
  </si>
  <si>
    <r>
      <t>Analysis of the anti-bacterial effects through determination of the Minimal Inhibitory Concentration (MIC) and Minimal Bactericidal Concentration (MBC), on in vitro cultures of 2 bacterial strains (beneficial and pathogenic), widely present in skin microbiota (Staphylococcus epidermidis and Staphylococcus aureus), through quantification of bacterial growth (OD600) after 24 hours of treatment.-</t>
    </r>
    <r>
      <rPr>
        <sz val="11"/>
        <color rgb="FFFF0000"/>
        <rFont val="Calibri"/>
        <family val="2"/>
        <scheme val="minor"/>
      </rPr>
      <t xml:space="preserve"> Bacterial count</t>
    </r>
  </si>
  <si>
    <r>
      <t xml:space="preserve">Analysis of the effects of one product on bacterial cultures of the strains mainly present in cutaneous microbiome (Staphylococcus epidermidis, Pseudomonas aeruginosa, Propionibacterium acnes y Staphylococcus aureus), in co-culture with human keratinocytes. Proportion of each strain is quantified through RT-qPCR at 1 time point (4h or 6h), in comparison with the untreated control.- </t>
    </r>
    <r>
      <rPr>
        <sz val="11"/>
        <color rgb="FFFF0000"/>
        <rFont val="Calibri"/>
        <family val="2"/>
        <scheme val="minor"/>
      </rPr>
      <t>RT-qPCR</t>
    </r>
  </si>
  <si>
    <r>
      <t>Analysis of the protective effects on cell viability decrease induced by heat shock (45 ºC), through quantification by MTT.-</t>
    </r>
    <r>
      <rPr>
        <sz val="11"/>
        <color rgb="FFFF0000"/>
        <rFont val="Calibri"/>
        <family val="2"/>
        <scheme val="minor"/>
      </rPr>
      <t xml:space="preserve"> Spectro-Photometry</t>
    </r>
  </si>
  <si>
    <r>
      <t xml:space="preserve">Analysis of the protective effects on cell viability decrease induced by heat shock (4 ºC), through quantification by MTT.- </t>
    </r>
    <r>
      <rPr>
        <sz val="11"/>
        <color rgb="FFFF0000"/>
        <rFont val="Calibri"/>
        <family val="2"/>
        <scheme val="minor"/>
      </rPr>
      <t xml:space="preserve"> Spectro-Photometry</t>
    </r>
  </si>
  <si>
    <r>
      <t xml:space="preserve">Analysis of the stimulating effects of HSP70 (Heat Shock Protein 70) expression - </t>
    </r>
    <r>
      <rPr>
        <sz val="11"/>
        <color rgb="FFFF0000"/>
        <rFont val="Calibri"/>
        <family val="2"/>
        <scheme val="minor"/>
      </rPr>
      <t>ELISA</t>
    </r>
  </si>
  <si>
    <r>
      <t xml:space="preserve">Analysis of the protective effects on damage induced by a thermal shock (cold / heat) to the dermal structure, through hematoxylin-eosin staining assessment. - </t>
    </r>
    <r>
      <rPr>
        <sz val="11"/>
        <color rgb="FFFF0000"/>
        <rFont val="Calibri"/>
        <family val="2"/>
        <scheme val="minor"/>
      </rPr>
      <t>Confocal Microscopy</t>
    </r>
  </si>
  <si>
    <r>
      <t xml:space="preserve">Analysis of the protective effects on DNA methylation induced by trichloroethylene (TCE) - </t>
    </r>
    <r>
      <rPr>
        <sz val="11"/>
        <color rgb="FFFF0000"/>
        <rFont val="Calibri"/>
        <family val="2"/>
        <scheme val="minor"/>
      </rPr>
      <t>Flow Cytometry</t>
    </r>
  </si>
  <si>
    <r>
      <t xml:space="preserve">Analysis of the effects upon the expression of miRNAs, involved in skin health and dermatology (miR-29 , miR-424-5p, miR-19a-3p, miRNA-200 , miRNA-19/20, miRNA-152, miRNA-134, etc.). - </t>
    </r>
    <r>
      <rPr>
        <sz val="11"/>
        <color rgb="FFFF0000"/>
        <rFont val="Calibri"/>
        <family val="2"/>
        <scheme val="minor"/>
      </rPr>
      <t>RT-qPCR</t>
    </r>
  </si>
  <si>
    <r>
      <t xml:space="preserve">Analysis of the effects on the complete genome expression through the use of Human Prime View Micro-array from Affymetrix / Panel with 200 genes of interest in cutaneous health and dermocosmetics.- </t>
    </r>
    <r>
      <rPr>
        <sz val="11"/>
        <color rgb="FFFF0000"/>
        <rFont val="Calibri"/>
        <family val="2"/>
        <scheme val="minor"/>
      </rPr>
      <t>Micro-Array</t>
    </r>
  </si>
  <si>
    <r>
      <t xml:space="preserve">Analysis of the anti-wrinkles and/or anti-rugosity after treatment in human volunteers. Quantification of total area of wrinkles, length and depth (forehead and crow’s feet). It is included D Pictures + Macroscopic Pictures + Use Test (Self-Assessment questionnaire) + Dermatologically Tested, for all of the volunteers.- </t>
    </r>
    <r>
      <rPr>
        <sz val="11"/>
        <color rgb="FFFF0000"/>
        <rFont val="Calibri"/>
        <family val="2"/>
        <scheme val="minor"/>
      </rPr>
      <t>Bio D Structured-light Scanner</t>
    </r>
  </si>
  <si>
    <r>
      <t xml:space="preserve">Analysis of the whitening and anti-dark spots efficacy, after treatment in human volunteers. Quantification of total area of dark spots, number of dark spots, pigmentation and color uniformity. It is included Marketing Pictures + Macroscopic Pictures + Use Test (Self-Assessment questionnaire) + Dermatologically Tested, for all of the volunteers.- </t>
    </r>
    <r>
      <rPr>
        <sz val="11"/>
        <color rgb="FFFF0000"/>
        <rFont val="Calibri"/>
        <family val="2"/>
        <scheme val="minor"/>
      </rPr>
      <t>Bio Blue Light Scanner</t>
    </r>
  </si>
  <si>
    <r>
      <t xml:space="preserve">Analysis of the whitening efficacy, after treatment in human volunteers. Quantification of melanin levels. It is included Macroscopic Pictures + Use Test (Self- Assessment questionnaire) + Dermatologically Tested, for all of the volunteers.- </t>
    </r>
    <r>
      <rPr>
        <sz val="11"/>
        <color rgb="FFFF0000"/>
        <rFont val="Calibri"/>
        <family val="2"/>
        <scheme val="minor"/>
      </rPr>
      <t>Mexameter</t>
    </r>
  </si>
  <si>
    <r>
      <t xml:space="preserve">Analysis of the anti-eye bags efficacy after treatment in human volunteers. Quantification of area, depth and volume of eye bags. It is included 3D Pictures + Macroscopic Pictures + Use Test (Self-Assessment questionnaire) + Ophthalmologically Tested, for all of the volunteers.- </t>
    </r>
    <r>
      <rPr>
        <sz val="11"/>
        <color rgb="FFFF0000"/>
        <rFont val="Calibri"/>
        <family val="2"/>
        <scheme val="minor"/>
      </rPr>
      <t>Bio D Structured-light Scanner</t>
    </r>
  </si>
  <si>
    <r>
      <t xml:space="preserve">Analysis of the skin thickness (epidermis, dermis and global) through quantification using echography in face or forearms. It is included Marketing Images (ecography) + Use Test (Self-Assessment questionnaire) + Dermatologically Tested, for all of the volunteers- </t>
    </r>
    <r>
      <rPr>
        <sz val="11"/>
        <color rgb="FFFF0000"/>
        <rFont val="Calibri"/>
        <family val="2"/>
        <scheme val="minor"/>
      </rPr>
      <t>UltraScan Echograph</t>
    </r>
  </si>
  <si>
    <r>
      <t xml:space="preserve">Analysis of the anti-neck jowls efficacy after treatment in human volunteers through quantification of depth (deviation) throughout the whole section. It is included 3D Pictures + Macroscopic Pictures + Use Test (Self-Assessment questionnaire) + Dermatologically Tested, for all of the volunteers.- </t>
    </r>
    <r>
      <rPr>
        <sz val="11"/>
        <color rgb="FFFF0000"/>
        <rFont val="Calibri"/>
        <family val="2"/>
        <scheme val="minor"/>
      </rPr>
      <t>Bio D Structured-light Scanner</t>
    </r>
  </si>
  <si>
    <r>
      <t>Analysis of the efficacy of a treatment on volume and contour of face oval, through quantification of volume (deviation) throughout the whole section. It is included 3D Pictures + Macroscopic Pictures + Use Test (Self-Assessment questionnaire) + Dermatologically Tested, for all of the volunteers.-</t>
    </r>
    <r>
      <rPr>
        <sz val="11"/>
        <color rgb="FFFF0000"/>
        <rFont val="Calibri"/>
        <family val="2"/>
        <scheme val="minor"/>
      </rPr>
      <t>Bio D Structured-light Scanner</t>
    </r>
  </si>
  <si>
    <r>
      <t xml:space="preserve">Analysis of the antirugosity efficacy after treatment on eyelids, through assessment of the total área of wrinkles, folds and smooth area in the whole section of eyelids. It is included 3D Pictures + Macroscopic Pictures + Use Test (Self-Assessment questionnaire) + Ophthalmologically Tested, for all of the volunteers.- </t>
    </r>
    <r>
      <rPr>
        <sz val="11"/>
        <color rgb="FFFF0000"/>
        <rFont val="Calibri"/>
        <family val="2"/>
        <scheme val="minor"/>
      </rPr>
      <t>Bio D Structured-light Scanner</t>
    </r>
  </si>
  <si>
    <r>
      <t xml:space="preserve">Analysis of the efficacy on dark circles under the eyes, after a treatment, through assessment of total area and contrast between the dark circle and the normal skin. It is included Marketing Pictures + Macroscopic Pictures + Use Test (Self-Assessment questionnaire) + Ophthalmologically Tested, for all of the volunteers.- </t>
    </r>
    <r>
      <rPr>
        <sz val="11"/>
        <color rgb="FFFF0000"/>
        <rFont val="Calibri"/>
        <family val="2"/>
        <scheme val="minor"/>
      </rPr>
      <t>Bio Blue Light Scanner</t>
    </r>
  </si>
  <si>
    <r>
      <t xml:space="preserve">Analysis of the anti-acne efficacy after treatment in human volunteers. Quantification of total area of bumps, number, height and perimeter. It is included 3D Pictures + Macroscopic Pictures + Use Test (Self- Assessment questionnaire) + Dermatologically Tested, for all of the volunteers.- </t>
    </r>
    <r>
      <rPr>
        <sz val="11"/>
        <color rgb="FFFF0000"/>
        <rFont val="Calibri"/>
        <family val="2"/>
        <scheme val="minor"/>
      </rPr>
      <t>Bio D Structured-light Scanner</t>
    </r>
  </si>
  <si>
    <r>
      <t xml:space="preserve">Analysis of the efficacy on skin pores (forehead, T-zone, nose, etc.) after a treatment, through assessment of total area and number of pores in the ROI (Region of Interest). It is included Marketing Pictures + Macroscopic Pictures + Use Test (Self-Assessment questionnaire) + Dermatologically Tested, for all of the volunteers.- </t>
    </r>
    <r>
      <rPr>
        <sz val="11"/>
        <color rgb="FFFF0000"/>
        <rFont val="Calibri"/>
        <family val="2"/>
        <scheme val="minor"/>
      </rPr>
      <t>Bio Blue Light Scanner</t>
    </r>
  </si>
  <si>
    <r>
      <t xml:space="preserve">Analysis of the skin temperature after topical treatment through kinetics quantification during 10 minutes. It is included Pictures/Videos Thermography + Use Test (Self-Assessment questionnaire), for all of the volunteers.- </t>
    </r>
    <r>
      <rPr>
        <sz val="11"/>
        <color rgb="FFFF0000"/>
        <rFont val="Calibri"/>
        <family val="2"/>
        <scheme val="minor"/>
      </rPr>
      <t>Thermal Camera FLIR A 655sc</t>
    </r>
  </si>
  <si>
    <r>
      <t>Analysis of the antioxidant effects of 1 treatment after topical application in skin (face or forearms), through quantification of Reactive Oxygen Species (ROS) levels, using Corneofix to obtain skin samples from volunteers and spectrofluorimetry to determine ROS levels. It is included Use Test (Self-Assessment questionnaire) + Dermatologically Tested, for all of the volunteers. -</t>
    </r>
    <r>
      <rPr>
        <sz val="11"/>
        <color rgb="FFFF0000"/>
        <rFont val="Calibri"/>
        <family val="2"/>
        <scheme val="minor"/>
      </rPr>
      <t xml:space="preserve"> Corneofix + spectrofluorimetry</t>
    </r>
  </si>
  <si>
    <r>
      <t>Analysis of the moisturising efficacy through quantification by corneometer in face or forearm (max. 4 products). It is included Use Test (Self-Assessment questionnaire) + Dermatologically Tested, for all of the volunteers.-</t>
    </r>
    <r>
      <rPr>
        <sz val="11"/>
        <color rgb="FFFF0000"/>
        <rFont val="Calibri"/>
        <family val="2"/>
        <scheme val="minor"/>
      </rPr>
      <t xml:space="preserve"> Corneometer</t>
    </r>
  </si>
  <si>
    <r>
      <t xml:space="preserve">Analysis of the moisturizing efficacy (hydration + skin topography) through quantification by Moisture Map, in face or forearms. It is included marketing images from the tested area (topography analysis) + Use Test (Self-Assessment questionnaire) + Dermatologically Tested, for all of the volunteers.- </t>
    </r>
    <r>
      <rPr>
        <sz val="11"/>
        <color rgb="FFFF0000"/>
        <rFont val="Calibri"/>
        <family val="2"/>
        <scheme val="minor"/>
      </rPr>
      <t>Moisture Map</t>
    </r>
  </si>
  <si>
    <r>
      <t xml:space="preserve">Analysis of the exfoliating capacity through corneocytes quantification adhered by tape-stripping in forearm and assessment through image analysis. It is included Use Test (Self-Assessment questionnaire) + Dermatologically Tested, for all of the volunteers.- </t>
    </r>
    <r>
      <rPr>
        <sz val="11"/>
        <color rgb="FFFF0000"/>
        <rFont val="Calibri"/>
        <family val="2"/>
        <scheme val="minor"/>
      </rPr>
      <t>Tape-Stripping and Image Analysis</t>
    </r>
  </si>
  <si>
    <r>
      <t>Analysis of the soothing and anti-ichting effect after topical application in nasolabial folds, using lactic acid ( 10%) through subjective quantification (0 - 3), compared to placebo. It is included Use Test (Self- Assessment questionnaire).-</t>
    </r>
    <r>
      <rPr>
        <sz val="11"/>
        <color rgb="FFFF0000"/>
        <rFont val="Calibri"/>
        <family val="2"/>
        <scheme val="minor"/>
      </rPr>
      <t xml:space="preserve"> Self-Assessment questionnaire</t>
    </r>
  </si>
  <si>
    <r>
      <t xml:space="preserve">Analysis of the soothing and anti-redness effect after topical application in forearms, using SLS (occlusion patch), through Mexameter quantification, compared to placebo. It is included Use Test (Self-Assessment questionnaire).- </t>
    </r>
    <r>
      <rPr>
        <sz val="11"/>
        <color rgb="FFFF0000"/>
        <rFont val="Calibri"/>
        <family val="2"/>
        <scheme val="minor"/>
      </rPr>
      <t>Mexameter</t>
    </r>
  </si>
  <si>
    <r>
      <t xml:space="preserve">Assessment of the cell turn-over by comparing the kinetics of decrease in skin color obtained by application of DHA (Dihydroxyacetone), through comparison between treatment and placebo in forearms. It is included Use Test (Self-Assessment questionnaire) + Dermatologically Tested, for all of the volunteers.- </t>
    </r>
    <r>
      <rPr>
        <sz val="11"/>
        <color rgb="FFFF0000"/>
        <rFont val="Calibri"/>
        <family val="2"/>
        <scheme val="minor"/>
      </rPr>
      <t>Mexameter</t>
    </r>
  </si>
  <si>
    <r>
      <t xml:space="preserve">Analysis of the firming efficacy (firmness + elasticity forearms (max. 4 products). It is included Use Test (Self-Assessment questionnaire) + Dermatologically Tested, for all of the volunteers.- </t>
    </r>
    <r>
      <rPr>
        <sz val="11"/>
        <color rgb="FFFF0000"/>
        <rFont val="Calibri"/>
        <family val="2"/>
        <scheme val="minor"/>
      </rPr>
      <t>Cutometer</t>
    </r>
  </si>
  <si>
    <r>
      <t xml:space="preserve">Analysis of the lumous efficacy through skin color/ brightnessin quantification by colorimeter/glossymeter in face. It is included Use Test (Self-Assessment questionnaire) + Dermatologically Tested, for all of the volunteers.- </t>
    </r>
    <r>
      <rPr>
        <sz val="11"/>
        <color rgb="FFFF0000"/>
        <rFont val="Calibri"/>
        <family val="2"/>
        <scheme val="minor"/>
      </rPr>
      <t>Colorimeter Glossymeter</t>
    </r>
  </si>
  <si>
    <r>
      <t xml:space="preserve">Analysis of the skin barrier function through quantification of Transepidermal Water Loss (TEWL) through Tewameter in face or forearms (max. products). It is included Use Test (Self-Assessment questionnaire) + Dermatologically Tested, for all of the volunteers.- </t>
    </r>
    <r>
      <rPr>
        <sz val="11"/>
        <color rgb="FFFF0000"/>
        <rFont val="Calibri"/>
        <family val="2"/>
        <scheme val="minor"/>
      </rPr>
      <t>Tewameter</t>
    </r>
  </si>
  <si>
    <r>
      <t xml:space="preserve">Analysis of the effects of a topical treatment, through self-assessment questionnaire to be prepared with the customer ( 18 - 20 questions: cosmetic attributes, cosmetic efficacy and costumer opinion) during 28 days of treament. Dermatologically Tested + Clinically Tested + Tolerance Tested.- </t>
    </r>
    <r>
      <rPr>
        <sz val="11"/>
        <color rgb="FFFF0000"/>
        <rFont val="Calibri"/>
        <family val="2"/>
        <scheme val="minor"/>
      </rPr>
      <t>Self-Assessment Questionnaire</t>
    </r>
  </si>
  <si>
    <r>
      <t xml:space="preserve">Analysis of the anti-sebum effects, through quantification by Sebufix (area and number of sebacous glands) and Sebumeter (sebum levels) in oily-skin volunteers (&gt; 180 ug/cm2 in T-Zone). It is included Sebafix Pictures + Use Test (Self-Assessment questionnaire) + Dermatologically Tested, for all of the volunteers - </t>
    </r>
    <r>
      <rPr>
        <sz val="11"/>
        <color rgb="FFFF0000"/>
        <rFont val="Calibri"/>
        <family val="2"/>
        <scheme val="minor"/>
      </rPr>
      <t>Sebumeter Sebufix</t>
    </r>
  </si>
  <si>
    <r>
      <t xml:space="preserve">Analysis of the stimulating effects on hair growth after a specific treatment, through assessment of the total number of follicles, total area and length. It is included Marketing Pictures + Macroscopic Pictures + Use Test (Self-Assessment questionnaire), for all of the volunteers. - </t>
    </r>
    <r>
      <rPr>
        <sz val="11"/>
        <color rgb="FFFF0000"/>
        <rFont val="Calibri"/>
        <family val="2"/>
        <scheme val="minor"/>
      </rPr>
      <t>Bio Blue Light Scanner</t>
    </r>
  </si>
  <si>
    <r>
      <t>Analysis of the effects of a treatment on hair graying through quantification of gray and dark hair (area) using Bio Blue Light Scanner. It is included Use Test (Self-Assessment questionnaire) + Dermatologically Tested + Clinically Tested + Tolerance Tested  -</t>
    </r>
    <r>
      <rPr>
        <sz val="11"/>
        <color rgb="FFFF0000"/>
        <rFont val="Calibri"/>
        <family val="2"/>
        <scheme val="minor"/>
      </rPr>
      <t>Bio Blue Light Scanner</t>
    </r>
  </si>
  <si>
    <r>
      <t>Analysis of the effects of a treatment on the expression of genes and growth factors, involved in hair development (VEGF, IGF1 , TGF , FGF7 , SRD5A1, SRD5A2, SRD5A3, etc.), after extraction of hair follicle cells from 6 - 8 hairs of the volunteer. It is included Use Test (Self-Assessment questionnaire). -</t>
    </r>
    <r>
      <rPr>
        <sz val="11"/>
        <color rgb="FFFF0000"/>
        <rFont val="Calibri"/>
        <family val="2"/>
        <scheme val="minor"/>
      </rPr>
      <t>RT-qPCR</t>
    </r>
  </si>
  <si>
    <r>
      <t xml:space="preserve">Analysis of the effects on gene/protein expression in vivo, after extracting epidermal cells through tapestripping and quantifying expression by RT-qPCR/ ELISA. * Custom designs. * Available designs for vitiligo and melasma. - </t>
    </r>
    <r>
      <rPr>
        <sz val="11"/>
        <color rgb="FFFF0000"/>
        <rFont val="Calibri"/>
        <family val="2"/>
        <scheme val="minor"/>
      </rPr>
      <t>Tape-Stripping + RT-qPCR / ELISA</t>
    </r>
  </si>
  <si>
    <r>
      <t>Analysis of the functional effects of 1 treatment on human microbiome, through 16S rRNA Illumina Sequencing, after isolation using swabs (genomic DNA isolation, PCR amplification, library preparation, microbiome prolife, diversity analysis, Blast alignment, etc.). It is included Use Test (Self-Assessment questionnaire) + Dermatologically Tested, for all of the volunteers.</t>
    </r>
    <r>
      <rPr>
        <sz val="11"/>
        <color rgb="FFFF0000"/>
        <rFont val="Calibri"/>
        <family val="2"/>
        <scheme val="minor"/>
      </rPr>
      <t>- Swab + 16S rRNA Sequencing</t>
    </r>
  </si>
  <si>
    <r>
      <t>Analysis of the effects of a treatment on the eyelash growth, through quantification using Bio Blue Light Scanner. It is included ophthalmologically tested (use test, self-assessment questionnaire), macroscopic pictures (digital camera) and marketing pictures (Bio Blue Light Scanner). Measurements to be determined (minimum recommended 8 weeks). -</t>
    </r>
    <r>
      <rPr>
        <sz val="11"/>
        <color rgb="FFFF0000"/>
        <rFont val="Calibri"/>
        <family val="2"/>
        <scheme val="minor"/>
      </rPr>
      <t xml:space="preserve"> Bio blue light scanner</t>
    </r>
  </si>
  <si>
    <r>
      <t xml:space="preserve">Analysis of the functional effects of a food or nutricosmetic treatment, through quantification by blood analysis (hemogram, glucose, urea, cratinin, uric acid, triglycerides, cholesterol, HDL, LDL, urine analysis, etc.).- </t>
    </r>
    <r>
      <rPr>
        <sz val="11"/>
        <color rgb="FFFF0000"/>
        <rFont val="Calibri"/>
        <family val="2"/>
        <scheme val="minor"/>
      </rPr>
      <t>Blood analysis</t>
    </r>
  </si>
  <si>
    <r>
      <t xml:space="preserve">Bioavailability analysis of 1 compound intake through quantification using HPLC-MS/MS from blood samples obtained by fingerstick (non-invasive), after oral intake in human volunteers. Measurements to be determined (recommended at 0h, 1h, 3h and 8h).- </t>
    </r>
    <r>
      <rPr>
        <sz val="11"/>
        <color rgb="FFFF0000"/>
        <rFont val="Calibri"/>
        <family val="2"/>
        <scheme val="minor"/>
      </rPr>
      <t>HPLC-MS/MS</t>
    </r>
  </si>
  <si>
    <r>
      <t xml:space="preserve">Analysis of the functional effects through quantification of physical parameters (weight, food intake, spleen weight and liver), biochemicals (glucose, cholesterol, triglycerides) and hormonals (resistin, leptin, adiponectin, etc.) after feeding with the product. Induction of obesity state through a High Fat Diet (HFD).- </t>
    </r>
    <r>
      <rPr>
        <sz val="11"/>
        <color rgb="FFFF0000"/>
        <rFont val="Calibri"/>
        <family val="2"/>
        <scheme val="minor"/>
      </rPr>
      <t>Blood analysis ELISA Various</t>
    </r>
  </si>
  <si>
    <r>
      <t xml:space="preserve">Analysis of the toxicologic effects of the product through microscopy analysis, after adding the product to the culture media.- </t>
    </r>
    <r>
      <rPr>
        <sz val="11"/>
        <color rgb="FFFF0000"/>
        <rFont val="Calibri"/>
        <family val="2"/>
        <scheme val="minor"/>
      </rPr>
      <t>Microscopy</t>
    </r>
  </si>
  <si>
    <r>
      <t xml:space="preserve">Analysis of the effects on amylase and phospholipase 2A activity (PLA2), after feeding individuals with the product and a High Fat Diet (HFD), through the use of fluorescent substrate DQ Starch and PED6.- </t>
    </r>
    <r>
      <rPr>
        <sz val="11"/>
        <color rgb="FFFF0000"/>
        <rFont val="Calibri"/>
        <family val="2"/>
        <scheme val="minor"/>
      </rPr>
      <t>Spectro-Fluorimetry</t>
    </r>
  </si>
  <si>
    <r>
      <t xml:space="preserve">Analysis of the effects on glucose levels after feeding individuals with the product and a High Fat Diet (HFD), through blood analysis system. - </t>
    </r>
    <r>
      <rPr>
        <sz val="11"/>
        <color rgb="FFFF0000"/>
        <rFont val="Calibri"/>
        <family val="2"/>
        <scheme val="minor"/>
      </rPr>
      <t>Blood analysis</t>
    </r>
  </si>
  <si>
    <r>
      <t xml:space="preserve">Analysis of the effects on the expression of genes involved in fatty acid synthesis (FAS, ACC1, SREBP1), fatty acids degradation (PPAR , ACO1, CPT1 …) or glucose metabolism (GADPH, ALDA, GPI, GLUT- 1), after feeding individuals with the product and a High Fat Diet (HFD). - </t>
    </r>
    <r>
      <rPr>
        <sz val="11"/>
        <color rgb="FFFF0000"/>
        <rFont val="Calibri"/>
        <family val="2"/>
        <scheme val="minor"/>
      </rPr>
      <t>RT-qPCR</t>
    </r>
  </si>
  <si>
    <r>
      <t xml:space="preserve">Analysis of the effects on biliar acids metabolism in physiological and pathological situations, through quantification of 31 biliar acids, conjugated or not.- </t>
    </r>
    <r>
      <rPr>
        <sz val="11"/>
        <color rgb="FFFF0000"/>
        <rFont val="Calibri"/>
        <family val="2"/>
        <scheme val="minor"/>
      </rPr>
      <t>UPLC-MS/MS</t>
    </r>
  </si>
  <si>
    <t>HPLC</t>
  </si>
  <si>
    <t>GCMS</t>
  </si>
  <si>
    <t>S</t>
  </si>
  <si>
    <t>"Unfortunately, we do not offer technical guidance as requested. We need the time and capacity to care about running projects/testings and to take care about our customers.It’s a pity but there is always so less time for more or different projects like this."</t>
  </si>
  <si>
    <t xml:space="preserve">Received a list of analyses for REACH, CLP and food.
Eurofins Labs are GLP certified.
We would start offering a discount for the REACh testing when 5 substances are contracted concurrently.
Collaboration -          The possibility of students training in Eurofins laboratories (testing of vegetable and essential oils according to EU requirements)- Yes, this would be possible if students are willing to come to Germany to complete the practical investigation in our lab as part of their Master or Ph.D. thesis work.  Usually the M.S. and Ph.D. students we host are in residence for approximately 6 months.  This option does get a bit more complicated in these Corona-times and does require the student to have a basic working knowledge of the German language. We are currently in the process of evaluating potential projects for our 2021 internship program at our laboratory in Ulm and would be happy to explore options on how to set-up the collaboration in the coming days/weeks.
-          Eurofins assisting with online training (possible demonstration on instruments)- This could be possible, but in practice this only makes sense if same equipment is used in both of our laboratories.  From our experience, on-line sessions are best for Troubleshooting after a basic knowledge of the testing and instrument operation has been achieved.  Typically, instrument vendors are quite eager to provide training, usually at no or low cost, on how to use their instrumentation.  We would recommend this as a first option for help with specific pieces of instrumentation.
-          Scientists at Eurofins engaging with South African researchers on possible collaborative research outputs on SA indigenous vegetable and essential oils- Yes, we can partner with researchers on developing the test methods for the characterization of the oils. This would be especially interesting if the research is planned to be published in a peer-reviewed journal at the completion of the project.  We can envisage that Eurofins could participate as either a Co-PI, as part of the technical team executing the laboratory work or a mixture of the two.
</t>
  </si>
  <si>
    <t xml:space="preserve">Collab with SA labs-We could have interest in this issue. We could discuss it in further communications. "We usually offer "on-line" training programs to the essential oil industry, mainly in Gas chromatography area. However, in this moment we are completely overworked, and we cannot schedule any training until mid 2021. Sorry"
Analayse essential and vegetable oil. 
Discount - Yes, of course, depending on the service, since 5-10 samples invoiced under pre-payment terms, there are discounts. Once a service, protocol or plan is requested, an official quote with discounts is issued. </t>
  </si>
  <si>
    <t>Type of analysis- REACH (essential oil and/or vegetable oil.), CLP, Cosmetics; Food, Pharmaceuticals, Medical Devices, Biocides, Persticides, Nanomaterials. 
Methods- EU-Method, OECD Methods, UN-Methods, CIPAC Methods. 
Collaboration with SA labs -In general this could be an opportunity. But the details should be discussed in a business meeting or telephone call to communicate further details of this possible co-operation."Unfortunately, we do not offer technical guidance as requested. We need the time and capacity to care about running projects/testings and to take care about our customers.It’s a pity but there is always so less time for more or different projects like this."
Discount - And yes depending of the amount of the studies which have to be performed and also when you would like to test more then only 1 test item at the same time we can guarantee you definitely an discount.</t>
  </si>
  <si>
    <t>Specialise in essential and veg oils. Can do testng for us but cannot collaborate with SA labs.</t>
  </si>
  <si>
    <t>Can do testng for us but cannot collaborate with SA labs.</t>
  </si>
  <si>
    <t>For us, it would be a pleasure to participate in any kind of project related with validation and claims in cosmetics and food-nutraceuticals in South Africa or any other African region, than may need our services and experience. Hope this is useful and we could collaborate together soon.We collaborate with many different private and public organizations, with different types of engagements (direct private contracts, EU research projects , EU interchange research projects, national research projects, etc.), and we are open to collaborate with South African universities.As you may know, we have a lot of experience in cosmetic and food-nutraceutical testing, so we can provide these services to your labs. However, I am not sure how you would like to propose this collaboration.
We also participate in national and international research projects with public funding, so we are open to collaborations with South African research groups, and we are open to be involved in research projects that they can apply for; but our main activity is R&amp;D services B2B.With regard to the training, we have 3-4 students here every year, with the idea to train them and hopefully hire them in the future if the company keeps growing. However, I do now know whether it makes sense to train students from South Africa, since we are quite far away from each other.</t>
  </si>
  <si>
    <t xml:space="preserve">ChristophGrondal@eurofins.com
info@eurofins.com                             easinfo@eurofins.com   </t>
  </si>
  <si>
    <t xml:space="preserve"> &lt;rainerrickert@eurofins.com&gt;</t>
  </si>
  <si>
    <t>I have asked management for feedback pertaining to your request and will revert to you shortly once I have confirmation.</t>
  </si>
  <si>
    <t>International lab can help. Still to respond with requested information, sent a follow up. Anushka has taken over communication and received a quote for Kaza natural oils.
Collaboration -I have asked management for feedback pertaining to your request and will revert to you shortly once I have confirmation.</t>
  </si>
  <si>
    <t xml:space="preserve"> Tania Prince &lt;tania@vm-atls.com&gt;
</t>
  </si>
  <si>
    <t>Accreditation</t>
  </si>
  <si>
    <t>Work according to GLP but not accredited for essential oils-would require Standards to be bought in advance</t>
  </si>
  <si>
    <t>Updated: 2/11/2020</t>
  </si>
  <si>
    <t xml:space="preserve">Utilize ISO17025 and GLP laboratories </t>
  </si>
  <si>
    <t>Perform analysis according to GLP principals and are in the process of accrediting their routine external methods</t>
  </si>
  <si>
    <t>Do not have external accreditation but follow Good Clinical Practice and have developed their SOP’s accordingly.</t>
  </si>
  <si>
    <t>The lab is GLP accredited, not accredited for testing of essential oils . GLP will still be followed as they are a part of ILAC.</t>
  </si>
  <si>
    <t>In the process of obtaining the ISO 9001:2015 norm</t>
  </si>
  <si>
    <t xml:space="preserve"> ISO 9001 accredited and work under GLP guidelines</t>
  </si>
  <si>
    <t>Their labs are audited and operated per cGMP either by EU or US FDA, as well as ISO (Labs have difference certifications depending on their local market needs).  GLP testing is offered upon client request.</t>
  </si>
  <si>
    <t>SANAS
They are currently in the process of completing the application process that would include their food methods in the scope of accreditation.</t>
  </si>
  <si>
    <t>Prices on application. Sunscreen and Irritancy Patch Tests have standard price lists. We do not conduct sensitisation tests on human as it is considered to be unethical. We only conduct an irritancy Patch Test that is taken from the original one which was published in SANS 1557:1992 but is now no longer in the Standard. We have university ethical clearance for that protocol</t>
  </si>
  <si>
    <t xml:space="preserve">
Division of Pharmaceutical Sciences has got expertise in developing and validating the QC protocols for testing of botanicals (Mainly essential oils) and pharmaceuticals. </t>
  </si>
  <si>
    <t>Element</t>
  </si>
  <si>
    <t xml:space="preserve">tim.barnes@element.com </t>
  </si>
  <si>
    <t>Tim Barnes</t>
  </si>
  <si>
    <t>+44 (0)7990 552 697</t>
  </si>
  <si>
    <t>Local- Cape town</t>
  </si>
  <si>
    <t>Interntional  - UK</t>
  </si>
  <si>
    <t>https://www.element.com/locations/africa/cape-town</t>
  </si>
  <si>
    <t>x - Spoke to belinda telephonically</t>
  </si>
  <si>
    <t>ISO 17025, 17020, 17065, 9001</t>
  </si>
  <si>
    <t xml:space="preserve">Looking at expanding the tests the can do to include seed, essential oils and cosmetics. </t>
  </si>
  <si>
    <t>Laboratory and Biological services</t>
  </si>
  <si>
    <t xml:space="preserve">http://labserve.co.za/Pages/Contact-Us.asp </t>
  </si>
  <si>
    <t>Local -50 Hennie Alberts street,
Brackenhurst ,Alberton</t>
  </si>
  <si>
    <t>011 867 2059</t>
  </si>
  <si>
    <t>x - Microbilogy</t>
  </si>
  <si>
    <t>Only do microbiology tests</t>
  </si>
  <si>
    <t>ISO 17025</t>
  </si>
  <si>
    <t>CONFIRMATION OF LABORATORY METHODS/TESTS AVAILABLE:</t>
  </si>
  <si>
    <t>Method A.9 (EC 440/2008)                       EN ISO 1516 - CLP                                   EN ISO 1523 - CLP                                    EN ISO 2719 - CLP                                    EN ISO 3679 - CLP                                    EN ISO 3680 - CLP                                     EN ISO 13736 -CLP</t>
  </si>
  <si>
    <t>CONFIRM</t>
  </si>
  <si>
    <t>Tick (X) if laboratory can do listed tests</t>
  </si>
  <si>
    <t>COMMENTS</t>
  </si>
  <si>
    <r>
      <t>add additional comments here and/or show edits to document in</t>
    </r>
    <r>
      <rPr>
        <b/>
        <sz val="11"/>
        <color rgb="FFFF0000"/>
        <rFont val="Calibri"/>
        <family val="2"/>
        <scheme val="minor"/>
      </rPr>
      <t xml:space="preserve"> red</t>
    </r>
  </si>
  <si>
    <t>Laboratory name:</t>
  </si>
  <si>
    <t>If No, do you follow GLP?</t>
  </si>
  <si>
    <t>Tel number:</t>
  </si>
  <si>
    <t>USA 3904 Del Amo Blvd Torrance, CA 90503
Many locations.</t>
  </si>
  <si>
    <t>-</t>
  </si>
  <si>
    <t>OECD 442C 
OECD 442D and/or OECD 442 E</t>
  </si>
  <si>
    <t>abiotic degradation (hydrolysis=f(pH)/Hydrolyisis as a function of pH</t>
  </si>
  <si>
    <t>Do you give permission to allow publishing of this information to South Africa(ern) industry/ies (Yes/No):</t>
  </si>
  <si>
    <t>Are you accredited? (Yes/No): 
List accreditation(s):</t>
  </si>
  <si>
    <t>Tick (X) if pricing is correct</t>
  </si>
  <si>
    <t>Tick (X) if method and pricing is correct</t>
  </si>
  <si>
    <t>beverage.aroma@eurofinsfr.com&gt;
aurorecrespin@eurofins.com; marceldumoulin@eurofins.com; ericjamin@eurofins.com</t>
  </si>
  <si>
    <t>Rainer Rickert &lt;rainerrickert@eurofins.com&gt;
&lt;LarsLuecken@eurofins.de&gt;</t>
  </si>
  <si>
    <t>Dr. Rainer Rickert
Lars Luecken</t>
  </si>
  <si>
    <t xml:space="preserve">
'+49 151 72 50 1356</t>
  </si>
  <si>
    <t>Tel: +49 (0)40  881 448 – 465
'+49 40 49 29 4 -1756</t>
  </si>
  <si>
    <t>Price - ZAR</t>
  </si>
  <si>
    <t>Tick (X) if information listed is correct</t>
  </si>
  <si>
    <t xml:space="preserve">T: +27 13 752 4745 | 
F: +27 13 752 4617 </t>
  </si>
  <si>
    <t>Ashley Turvey
Jackie Price
Willem Immelman</t>
  </si>
  <si>
    <t>reception@labserve.net
submissions@labserve.net
gcms@labserve.net</t>
  </si>
  <si>
    <t>013 752 4745
-
-</t>
  </si>
  <si>
    <t>Anette.Rudolf@laus.de</t>
  </si>
  <si>
    <t>Tick (X) if method and pricing are correct</t>
  </si>
  <si>
    <t>Prof Patrick Demana
Madan Poka</t>
  </si>
  <si>
    <t>012 521 4080/5866
-</t>
  </si>
  <si>
    <t>patrick.demana@smu.ac.za
madan.poka@smu.ac.za</t>
  </si>
  <si>
    <t>South African contacts:</t>
  </si>
  <si>
    <t>Price -ZAR</t>
  </si>
  <si>
    <t xml:space="preserve">Tertia@scicorplab.com         </t>
  </si>
  <si>
    <t>marketing@smtlabs.co.za'</t>
  </si>
  <si>
    <t>nsm@smtlabs.co.za
'marketing@smtlabs.co.za'
testing@smtlabs.co.za</t>
  </si>
  <si>
    <t>Analysis Price_ID</t>
  </si>
  <si>
    <t>Analysis Price_Description</t>
  </si>
  <si>
    <t>EU pharmacopoeia or other suitable method</t>
  </si>
  <si>
    <t>Do you give permission to allow publishing of this information to South Africa(ern) industry/ies (Yes/No): Yes</t>
  </si>
  <si>
    <t>Are you accredited? (Yes/No): Yes
List accreditation(s): ISO 9001:2015</t>
  </si>
  <si>
    <t>ISO 7609</t>
  </si>
  <si>
    <t>ISO 18321, AOCS Cd 8-53, ISO 3960</t>
  </si>
  <si>
    <t>15 € each (all of them 45€)</t>
  </si>
  <si>
    <t>30 € each (all of them 60€)</t>
  </si>
  <si>
    <t>Cosmetic Allergens and IFRA Certification for Essential Oils and Complex Substances. Identification by GC/MS (SIM). Quantification by GC/FID (Relative %).</t>
  </si>
  <si>
    <t>Chiral Ratio (Typical ratio of (stereo isomers)</t>
  </si>
  <si>
    <t>CHI</t>
  </si>
  <si>
    <t>ISO 11024, ISO 7609</t>
  </si>
  <si>
    <t>Mass Spectrum</t>
  </si>
  <si>
    <t>SO 660 , AOCS Cd 3d-63</t>
  </si>
  <si>
    <t>Spot code</t>
  </si>
  <si>
    <t xml:space="preserve">Yes </t>
  </si>
  <si>
    <t>Yes, SANAS</t>
  </si>
  <si>
    <t>ISO 4832</t>
  </si>
  <si>
    <t>ISO 6888</t>
  </si>
  <si>
    <t>ISO 7954</t>
  </si>
  <si>
    <t>ISO 21528</t>
  </si>
  <si>
    <t>ISO 11290</t>
  </si>
  <si>
    <t>ISO 7937</t>
  </si>
  <si>
    <t>ISO 16266</t>
  </si>
  <si>
    <t>ISO 7932</t>
  </si>
  <si>
    <t>9140410 (Adam Gee)</t>
  </si>
  <si>
    <t>Request for non-inclusion</t>
  </si>
  <si>
    <t>Spot: 9140417</t>
  </si>
  <si>
    <t>YES</t>
  </si>
  <si>
    <t>Yes, SANAS, ISO 17025:2017, SAHPRA &amp; GMP</t>
  </si>
  <si>
    <t>Price increase March 2021                    R964,72</t>
  </si>
  <si>
    <t>Price increase March 2021      R216,41</t>
  </si>
  <si>
    <t>Price increase March 2021 R893,81</t>
  </si>
  <si>
    <t>Price increase March 2021  R817,55</t>
  </si>
  <si>
    <t>Price increase March 2021 R817,55</t>
  </si>
  <si>
    <t>Price increase March 2021             R1123,60</t>
  </si>
  <si>
    <t>Price increase March 2021    R487,60</t>
  </si>
  <si>
    <t>Price increase March 2021              R154,09</t>
  </si>
  <si>
    <t>Price increase March 2021    R201,40</t>
  </si>
  <si>
    <t>Price increase March 2021      R192,36</t>
  </si>
  <si>
    <t>UV only</t>
  </si>
  <si>
    <t>Name of Lab</t>
  </si>
  <si>
    <t>SPOT number</t>
  </si>
  <si>
    <t>Status</t>
  </si>
  <si>
    <t>Bionos Biotech S.L.</t>
  </si>
  <si>
    <t>Biosel Lab Solutions</t>
  </si>
  <si>
    <t>Consulting Chemical Laboratories (Pty) Ltd &amp; CV Analytical Consultants (Pty) Ltd</t>
  </si>
  <si>
    <t>Future Cosmetics C.C.</t>
  </si>
  <si>
    <t>KLM High-giene</t>
  </si>
  <si>
    <t>LAUS Gmbh</t>
  </si>
  <si>
    <t>MEDUNSA, School of Pharmacy</t>
  </si>
  <si>
    <t>MEDUNSA, The Photography Lab</t>
  </si>
  <si>
    <t>M&amp;L Laboratory Services (Pty) Ltd</t>
  </si>
  <si>
    <t>ITERG</t>
  </si>
  <si>
    <t>Southern Cross University Laboratory</t>
  </si>
  <si>
    <t>Confirmed and validated</t>
  </si>
  <si>
    <t>Pending</t>
  </si>
  <si>
    <t>University of Witswatersrand (WITS)</t>
  </si>
  <si>
    <t>University of Namibia (UNAM)</t>
  </si>
  <si>
    <t>University of Cape Town (UCT)</t>
  </si>
  <si>
    <t>University of Zimbabwe (UZ)</t>
  </si>
  <si>
    <t>University of Johannesburg (UJ)</t>
  </si>
  <si>
    <t>University of South Africa (UNISA)</t>
  </si>
  <si>
    <t>Northwest University (NWU)</t>
  </si>
  <si>
    <t>Bournemouth University (BU)</t>
  </si>
  <si>
    <t>University of Portsmouth</t>
  </si>
  <si>
    <t>University of Pretoria (UP)</t>
  </si>
  <si>
    <t>Vela-labs/Tentamus</t>
  </si>
  <si>
    <t>Confirmed and awaiting validation</t>
  </si>
  <si>
    <t xml:space="preserve">GC analysis C6-C24 </t>
  </si>
  <si>
    <t>ICP-OES/XRF/AAS analysis of potassium, sodium, calcium and magnesium salts’ of the fatty acids (C6-C24)</t>
  </si>
  <si>
    <t>University of Würzburg</t>
  </si>
  <si>
    <t>Université PSL</t>
  </si>
  <si>
    <t>University College Dublin</t>
  </si>
  <si>
    <t>École Polytechnique</t>
  </si>
  <si>
    <t>Trinity College dublin</t>
  </si>
  <si>
    <t>Polytechnic University of Milan</t>
  </si>
  <si>
    <t>Delft University of Technology (TU Delft)</t>
  </si>
  <si>
    <t>Copenhagen University</t>
  </si>
  <si>
    <t>University of Helsinki</t>
  </si>
  <si>
    <t>Lund University</t>
  </si>
  <si>
    <t>Lomonosov Moscow State University</t>
  </si>
  <si>
    <t>University of Barcelona</t>
  </si>
  <si>
    <t>Universitat Autònoma de Barcelona</t>
  </si>
  <si>
    <t>ETH Zürich</t>
  </si>
  <si>
    <t>Imperial College London</t>
  </si>
  <si>
    <t>The American University in Cairo</t>
  </si>
  <si>
    <t>Cairo University</t>
  </si>
  <si>
    <t>University of the Western Cape</t>
  </si>
  <si>
    <t>University of the Free State</t>
  </si>
  <si>
    <t>University of Zambia</t>
  </si>
  <si>
    <t>University of Dar es Salaam</t>
  </si>
  <si>
    <t>Addis Ababa University</t>
  </si>
  <si>
    <t>Technical University of Kenya(TUK)</t>
  </si>
  <si>
    <t>Kenyatta University</t>
  </si>
  <si>
    <t>Korea University</t>
  </si>
  <si>
    <t>Kyoto University</t>
  </si>
  <si>
    <t>The University of Tokyo</t>
  </si>
  <si>
    <t>Seoul National University</t>
  </si>
  <si>
    <t>National University of Singapore</t>
  </si>
  <si>
    <t>York University</t>
  </si>
  <si>
    <t>University of Alberta</t>
  </si>
  <si>
    <t>University of Toronto</t>
  </si>
  <si>
    <t>The University of British Columbia</t>
  </si>
  <si>
    <t>University of Northern British Columbia</t>
  </si>
  <si>
    <t>McGill University</t>
  </si>
  <si>
    <t>Columbia University</t>
  </si>
  <si>
    <t>California Institute of Technology</t>
  </si>
  <si>
    <t>Cornell University</t>
  </si>
  <si>
    <t>University of California, Berkeley</t>
  </si>
  <si>
    <t>MIT - Massachusetts Institute of Technology</t>
  </si>
  <si>
    <t>University of Michigan</t>
  </si>
  <si>
    <t>University of Pennsylvania</t>
  </si>
  <si>
    <t>The University of Chicago</t>
  </si>
  <si>
    <t>University of Canterbury</t>
  </si>
  <si>
    <t>The University of Auckland</t>
  </si>
  <si>
    <t>University of Canberra</t>
  </si>
  <si>
    <t>The Australian National University</t>
  </si>
  <si>
    <t>University of Newcastle</t>
  </si>
  <si>
    <t>The University of Sydney</t>
  </si>
  <si>
    <t>University of Technology Sydney</t>
  </si>
  <si>
    <t>Murdoch University</t>
  </si>
  <si>
    <t>The University of Adelaide</t>
  </si>
  <si>
    <t>The University of Queensland</t>
  </si>
  <si>
    <t>University of London</t>
  </si>
  <si>
    <t>The University of Manchester</t>
  </si>
  <si>
    <t>Stellenbosch University (Toxicology)</t>
  </si>
  <si>
    <t>Lithuanian University of Health Sciences</t>
  </si>
  <si>
    <t>Jacobs University Bremen</t>
  </si>
  <si>
    <t>University of Rwanda</t>
  </si>
  <si>
    <t>University of Nairobi</t>
  </si>
  <si>
    <t>University of Vienna</t>
  </si>
  <si>
    <t>University of Melbourne</t>
  </si>
  <si>
    <t>University of São Paulo</t>
  </si>
  <si>
    <t>Technische Universität München</t>
  </si>
  <si>
    <t>University of Zurich</t>
  </si>
  <si>
    <t>Vrije Universiteit Brussel</t>
  </si>
  <si>
    <t>Kaunas University of Technology</t>
  </si>
  <si>
    <t>Hospital of Lithuanian University of Health Sciences Kaunas Clinics</t>
  </si>
  <si>
    <t>Total Laboratories contacted</t>
  </si>
  <si>
    <t>Total University Laboratories contacted</t>
  </si>
  <si>
    <t>Total Laboratories validated</t>
  </si>
  <si>
    <t>Total Laboratories declined</t>
  </si>
  <si>
    <t>Number</t>
  </si>
  <si>
    <t>Percentage</t>
  </si>
  <si>
    <t xml:space="preserve">Number </t>
  </si>
  <si>
    <t>Total University Laboratories validated</t>
  </si>
  <si>
    <t>Total University Laboratories declined</t>
  </si>
  <si>
    <t>Botanichem</t>
  </si>
  <si>
    <t>Percentage of University Labs out of all Labs</t>
  </si>
  <si>
    <t>Eurofins South Africa</t>
  </si>
  <si>
    <t>Total laboratories contacted</t>
  </si>
  <si>
    <t>University</t>
  </si>
  <si>
    <t>Commercial</t>
  </si>
  <si>
    <t>Total laboratories confirmed</t>
  </si>
  <si>
    <t>Univeristy</t>
  </si>
  <si>
    <t>University regions</t>
  </si>
  <si>
    <t>Commercial regions</t>
  </si>
  <si>
    <t>SA and SADC</t>
  </si>
  <si>
    <t>Located in South Africa/ Africa</t>
  </si>
  <si>
    <t>South African Fryer Oil Initiative (SAFOI)</t>
  </si>
  <si>
    <t>South Africa</t>
  </si>
  <si>
    <t>Dept of Microbiology and Biochemistry, University of the Free State, Nelson Mandela Avenue, Bloemfontein</t>
  </si>
  <si>
    <t>051-4019197</t>
  </si>
  <si>
    <t>Prof Carolina Pohl-Albertyn</t>
  </si>
  <si>
    <t>PohlCH@ufs.ac.za</t>
  </si>
  <si>
    <t>None</t>
  </si>
  <si>
    <t>Availlable on request</t>
  </si>
  <si>
    <t>Yes</t>
  </si>
  <si>
    <t>No</t>
  </si>
  <si>
    <t>If No, do you follow GLP (good laboratory practice)?</t>
  </si>
  <si>
    <t>InnoVenton - DCTS</t>
  </si>
  <si>
    <t>Port Elizabeth</t>
  </si>
  <si>
    <t>Louise Hamilton</t>
  </si>
  <si>
    <t>louise.hamilton@mandela.ac.za</t>
  </si>
  <si>
    <t>Validated method</t>
  </si>
  <si>
    <r>
      <t xml:space="preserve">Method A.9 (EC 440/2008)                       EN ISO 1516 - CLP                                   EN ISO 1523 - CLP                                    EN ISO 2719  - CLP                                    </t>
    </r>
    <r>
      <rPr>
        <b/>
        <u/>
        <sz val="11"/>
        <color theme="1"/>
        <rFont val="Calibri"/>
        <family val="2"/>
        <scheme val="minor"/>
      </rPr>
      <t xml:space="preserve">EN ISO 3679 - </t>
    </r>
    <r>
      <rPr>
        <sz val="11"/>
        <color theme="1"/>
        <rFont val="Calibri"/>
        <family val="2"/>
        <scheme val="minor"/>
      </rPr>
      <t>CLP                                    EN ISO 3680 - CLP                                     EN ISO 13736 - CLP</t>
    </r>
  </si>
  <si>
    <t>ASTM 7094-04</t>
  </si>
  <si>
    <t>Ring tensiometer: to instrument manufacturer's method.</t>
  </si>
  <si>
    <t>SIMDIS ASTM D2887</t>
  </si>
  <si>
    <t>ASTM D7042-11a</t>
  </si>
  <si>
    <t>Yes, GMP &amp; APVMA</t>
  </si>
  <si>
    <t>ICP/XRF/AAS analysis of potassium, sodium, calcium and magnesium salts’ of the fatty acids (C6-C24)</t>
  </si>
  <si>
    <t>Solid phase microextraction (SPME)</t>
  </si>
  <si>
    <t>Thermal desorption spectroscopy (TDS)</t>
  </si>
  <si>
    <t>Botanichem cc</t>
  </si>
  <si>
    <t>Y</t>
  </si>
  <si>
    <t>Unit 20 Great North Industrial Park, 20 van Wyk Rd Goedeburg Ext, Benoni</t>
  </si>
  <si>
    <t>Robyn Brown / Nicole Virgili</t>
  </si>
  <si>
    <t>robyn@botanichem.co.za; nicole@botanichem.co.za</t>
  </si>
  <si>
    <t>R3500 excl VAT for Cosmetic Emulsion Stability Testing and R2750 excl VAT for anhydrous products</t>
  </si>
  <si>
    <t>5% for 10 or more</t>
  </si>
  <si>
    <t xml:space="preserve">No </t>
  </si>
  <si>
    <t>Yes with Brookfield</t>
  </si>
  <si>
    <t>Stability Testing</t>
  </si>
  <si>
    <t>Preservative challenge Testing(outsourced)</t>
  </si>
  <si>
    <t>Micro Testing (outsourced)</t>
  </si>
  <si>
    <t>Will require permission from Microchem Lab managing director</t>
  </si>
  <si>
    <t>Hanna Microprocessor HI 221 pH meter</t>
  </si>
  <si>
    <r>
      <t xml:space="preserve">Method used </t>
    </r>
    <r>
      <rPr>
        <b/>
        <sz val="11"/>
        <color theme="1"/>
        <rFont val="Calibri"/>
        <family val="2"/>
        <scheme val="minor"/>
      </rPr>
      <t>AOAC 965.33</t>
    </r>
    <r>
      <rPr>
        <sz val="11"/>
        <color theme="1"/>
        <rFont val="Calibri"/>
        <family val="2"/>
        <scheme val="minor"/>
      </rPr>
      <t>, by titration</t>
    </r>
  </si>
  <si>
    <t>Fat content of product must be &gt;20% for us to do this analysis. Quoted price is based on an 'oil' product only. Solid products with &lt;20% fat will be charged at a different rate.</t>
  </si>
  <si>
    <r>
      <rPr>
        <b/>
        <sz val="11"/>
        <color theme="1"/>
        <rFont val="Calibri"/>
        <family val="2"/>
        <scheme val="minor"/>
      </rPr>
      <t xml:space="preserve">AOAC 996.06 -  </t>
    </r>
    <r>
      <rPr>
        <sz val="11"/>
        <color theme="1"/>
        <rFont val="Calibri"/>
        <family val="2"/>
        <scheme val="minor"/>
      </rPr>
      <t xml:space="preserve">method used for Fatty Acid Methyl Ester analysis, via GC.         </t>
    </r>
    <r>
      <rPr>
        <b/>
        <sz val="11"/>
        <color theme="1"/>
        <rFont val="Calibri"/>
        <family val="2"/>
        <scheme val="minor"/>
      </rPr>
      <t xml:space="preserve">AOAC 984.27 (amended) - </t>
    </r>
    <r>
      <rPr>
        <sz val="11"/>
        <color theme="1"/>
        <rFont val="Calibri"/>
        <family val="2"/>
        <scheme val="minor"/>
      </rPr>
      <t xml:space="preserve"> method used for elemental analysis, via ICP-OES</t>
    </r>
  </si>
  <si>
    <t>We test for Total Potassium, total sodium, total calcium, and total magnesium, using ICP-OES. We offer a Fatty Acid Methyl Ester analysis, via GC</t>
  </si>
  <si>
    <t>Alternative method used - Determination is based on the weight of a carefully measured volume of sample at a given temperature. Densities are determined at 20°C, the same temperature at which volumetric glassware is calibrated.</t>
  </si>
  <si>
    <t>We do Gravimetric Determination of Density, and is determined at 20°C</t>
  </si>
  <si>
    <t>Water samples</t>
  </si>
  <si>
    <t>ISO 10272</t>
  </si>
  <si>
    <t>ISO 13720</t>
  </si>
  <si>
    <t>ISO 15214</t>
  </si>
  <si>
    <t>ISO 16654</t>
  </si>
  <si>
    <t>Not sure what this means.  Is it the following?:  solid or liquid, clear or  or a test? If so, our answer is yes?</t>
  </si>
  <si>
    <t>This is the Gas Chromatography method for fatty acids C4 to C24</t>
  </si>
  <si>
    <t>X (NOT INCLUDING SALTS)</t>
  </si>
  <si>
    <t xml:space="preserve">This seems to be a repeat of the above plus salt analysis.  Salts are  not done on  GC.  Fatty acids (C4 to C24 are).  </t>
  </si>
  <si>
    <t>Yes, SANAS, ISO 17025 &amp; ISTA</t>
  </si>
  <si>
    <t>051  880 0102</t>
  </si>
  <si>
    <t>010-8802581</t>
  </si>
  <si>
    <t>Yes, SANAS &amp; DALLRD</t>
  </si>
  <si>
    <t>Yes, cGMP &amp; ISO</t>
  </si>
  <si>
    <t>x (not sure about specific methods)</t>
  </si>
  <si>
    <t>BioScreen does not offer animal testing, however can perform skin irritation and sensitization via human repeat insult patch test</t>
  </si>
  <si>
    <t>Yes, ISO 9001</t>
  </si>
  <si>
    <t>Laura Gimenez Molina</t>
  </si>
  <si>
    <t>lgimenez@bionos.es</t>
  </si>
  <si>
    <t>Marcel DUMOULIN </t>
  </si>
  <si>
    <t>Tel : +33 (0)2 51 83 21 06 Mob: +33(0)6 86 48 21 40</t>
  </si>
  <si>
    <t>Yes, GLP</t>
  </si>
  <si>
    <t>(X)</t>
  </si>
  <si>
    <t>(X) (solids)</t>
  </si>
  <si>
    <t>1420 € (liquids)</t>
  </si>
  <si>
    <t>11600 € (three pH)
5800 € (one pH)</t>
  </si>
  <si>
    <t xml:space="preserve"> (X)</t>
  </si>
  <si>
    <t>850 € (dry sieve analysis)
1030 € (dry sieve + tap density)
1180 € (particle size distribution laser)</t>
  </si>
  <si>
    <t>PAAU1</t>
  </si>
  <si>
    <t>PAA5X</t>
  </si>
  <si>
    <t>AA2PX</t>
  </si>
  <si>
    <t>AA0PH</t>
  </si>
  <si>
    <t>A6046</t>
  </si>
  <si>
    <t>AA0PF</t>
  </si>
  <si>
    <t>E0085 + AA1L0</t>
  </si>
  <si>
    <t>AA0U7</t>
  </si>
  <si>
    <t>AA0U8</t>
  </si>
  <si>
    <t>AA0U9</t>
  </si>
  <si>
    <t>CIPAC MT 75</t>
  </si>
  <si>
    <t>FTIR, UV-VIS</t>
  </si>
  <si>
    <t>OECD 109, EU-METHOD A.3</t>
  </si>
  <si>
    <t>OECD 114 , CIPAC MT 22</t>
  </si>
  <si>
    <t>depends on the work load; costs are individual</t>
  </si>
  <si>
    <t xml:space="preserve">FTIR with ATR, ICP-OES, HPLC-MS, HPLC-MS/MS, UPLC-MS, GC-MS, Titration; NMR; Particle Size; water content; UV-VIS, elemental analysis, </t>
  </si>
  <si>
    <t>Yes, ISO 9001 - 2015</t>
  </si>
  <si>
    <t>Contact details</t>
  </si>
  <si>
    <t>international@uni-wuerzburg.de</t>
  </si>
  <si>
    <t>f-chemie@uni-wuerzburg.de</t>
  </si>
  <si>
    <t>psl.valo@psl.eu</t>
  </si>
  <si>
    <t>corinne.lassailly@psl.eu</t>
  </si>
  <si>
    <t>anne.varenne@chimieparistech.psl.eu</t>
  </si>
  <si>
    <t>terence.strick@ens.psl.eu</t>
  </si>
  <si>
    <t>communications@ucd.ie
chemistry@ucd.ie</t>
  </si>
  <si>
    <t>info.exed@polytechnique.fr</t>
  </si>
  <si>
    <t>mcdnnllt@tcd.ie</t>
  </si>
  <si>
    <t>gdowd@tcd.ie</t>
  </si>
  <si>
    <t>taratura@polimi.it</t>
  </si>
  <si>
    <t>valorisatie@tudelft.nl</t>
  </si>
  <si>
    <t>ku@ku.dk</t>
  </si>
  <si>
    <t xml:space="preserve"> science@science.ku.dk</t>
  </si>
  <si>
    <t>businessteam@helsinki.fi
heikki.tenhu@helsinki.fi</t>
  </si>
  <si>
    <t>comms-kumpula@helsinki.fi</t>
  </si>
  <si>
    <t>Marcin.jackowicz-korczynski@nateko.lu.se</t>
  </si>
  <si>
    <t>kansli@science.lu.se</t>
  </si>
  <si>
    <t>caroline.runeus@kommunikation.lu.se</t>
  </si>
  <si>
    <t>international@rector.msu.ru</t>
  </si>
  <si>
    <t>dekanat@chem.msu.ru</t>
  </si>
  <si>
    <t>marqueting@ub.edu</t>
  </si>
  <si>
    <t>gaip@ub.edu</t>
  </si>
  <si>
    <t>secretaria.quimica@ub.edu</t>
  </si>
  <si>
    <t>serveis.cientificotecnics@uab.cat</t>
  </si>
  <si>
    <t>ursula.quitterer@pharma.ethz.ch</t>
  </si>
  <si>
    <t>m.grigsby@imperial.ac.uk</t>
  </si>
  <si>
    <t>iproj@imperial.ac.uk</t>
  </si>
  <si>
    <t>consultant-support@imperial.ac.uk</t>
  </si>
  <si>
    <t>busdev@aucegypt.edu</t>
  </si>
  <si>
    <t>clinchem@kasralainy.edu.eg</t>
  </si>
  <si>
    <t>nndavids@uwc.ac.za</t>
  </si>
  <si>
    <t>venterja@ufs.ac.za
albertynj@ufs.ac.za</t>
  </si>
  <si>
    <t>registrar@unza.zm</t>
  </si>
  <si>
    <t>principal.conas@udsm.ac.tz</t>
  </si>
  <si>
    <t>dps@udsm.ac.tz</t>
  </si>
  <si>
    <t>natural.sciences@aau.edu.et</t>
  </si>
  <si>
    <t>info@tukenya.ac.ke</t>
  </si>
  <si>
    <t>vc@tukenya.ac.ke</t>
  </si>
  <si>
    <t>info@ku.ac.ke</t>
  </si>
  <si>
    <t>webmaster@korea.ac.kr</t>
  </si>
  <si>
    <t>ku-info@mail2.adm.kyoto-u.ac.jp</t>
  </si>
  <si>
    <t>ozawa@chem.s.u-tokyo.ac.jp</t>
  </si>
  <si>
    <t>kay@snu.ac.kr</t>
  </si>
  <si>
    <t>janice.quah@nus.edu.sg</t>
  </si>
  <si>
    <t>corpcomms.science@nus.edu.sg</t>
  </si>
  <si>
    <t>yiinfo@yorku.ca
lukeli@yorku.ca
helencb@yorku.ca</t>
  </si>
  <si>
    <t>betty.peavey@ualberta.ca</t>
  </si>
  <si>
    <t>dean.ischool@utoronto.ca</t>
  </si>
  <si>
    <t>kathy.shyjak@utoronto.ca</t>
  </si>
  <si>
    <t>ling@chem.ubc.ca</t>
  </si>
  <si>
    <t>nals@unbc.ca</t>
  </si>
  <si>
    <t>hossein.kazemian@unbc.ca</t>
  </si>
  <si>
    <t>arc.info@mcgill.ca</t>
  </si>
  <si>
    <t>health@columbia.edu</t>
  </si>
  <si>
    <t>pathology@columbia.edu</t>
  </si>
  <si>
    <t>monas@caltech.edu</t>
  </si>
  <si>
    <t>diagcenter@cornell.edu</t>
  </si>
  <si>
    <t>emc2info@cornell.edu</t>
  </si>
  <si>
    <t>DMB475@cornell.edu</t>
  </si>
  <si>
    <t>extension@berkeley.edu</t>
  </si>
  <si>
    <t>gangliu@mit.edu</t>
  </si>
  <si>
    <t>hogankat@umich.edu</t>
  </si>
  <si>
    <t>chem-webmaster@umich.edu</t>
  </si>
  <si>
    <t>web@chem.upenn.edu</t>
  </si>
  <si>
    <t>Kyle.Rodino@Pennmedicine.upenn.edu</t>
  </si>
  <si>
    <t>shawlmj@pennmedicine.upenn.edu</t>
  </si>
  <si>
    <t>changqin@uchicago.edu</t>
  </si>
  <si>
    <t>info@canterbury.ac.nz</t>
  </si>
  <si>
    <t>physical-chemical-sciences@canterbury.ac.nz</t>
  </si>
  <si>
    <t>e.thorstensen@auckland.ac.nz</t>
  </si>
  <si>
    <t>SciTech-Enquiries@canberra.edu.au</t>
  </si>
  <si>
    <t>adam.carroll@anu.edu.au</t>
  </si>
  <si>
    <t>michelle.thursby@ncl.ac.uk</t>
  </si>
  <si>
    <t>rachael.dack@newcastle.ac.uk</t>
  </si>
  <si>
    <t>mass.spectrometry@sydney.edu.au</t>
  </si>
  <si>
    <t>acmm.administration@sydney.edu.au</t>
  </si>
  <si>
    <t>accessuts@uts.edu.au</t>
  </si>
  <si>
    <t>S.bong@murdoch.edu.au</t>
  </si>
  <si>
    <t>oeh@adelaide.edu.au</t>
  </si>
  <si>
    <t>mass@adelaide.edu.au</t>
  </si>
  <si>
    <t>director-infrastructure@research.uq.edu.au</t>
  </si>
  <si>
    <t>r.buccafusca@qmul.ac.uk</t>
  </si>
  <si>
    <t>c.muryn@manchester.ac.uk</t>
  </si>
  <si>
    <t>rima.naginiene@lsmuni.it</t>
  </si>
  <si>
    <t>info@jacobs-university.de
'international@jacobs-university.de'</t>
  </si>
  <si>
    <t>info@ur.ac.rw</t>
  </si>
  <si>
    <t>pr@uonbi.ac.ke</t>
  </si>
  <si>
    <t>gary.dugmore@mandela.ac.za
'louise.hamilton@mandela.ac.za'</t>
  </si>
  <si>
    <t>chemie.dekanat@univie.ac.at'
'public@univie.ac.at'
'international.office@univie.ac.at'</t>
  </si>
  <si>
    <t xml:space="preserve">emills@unimelb.edu.au
</t>
  </si>
  <si>
    <t>international.network@usp.br'
'papaderos@tum.de'
'internationa.info@usp.br'</t>
  </si>
  <si>
    <t>venturelabs@tum.de'
'papaderos@tum.de'
'presse@tum.de'
'research-cooperations@tum.de'</t>
  </si>
  <si>
    <t>fabienne.stutz@chem.uzh.ch
chantel.henningsen@chem.uzh.ch
natzyieli.rupprecht@chem.uzh.ch
olga.vonniederhaeusern@pharma.uzh.ch
anita.siebert@pharma.uzh.ch
nunu.corridi@pharma.uzh.ch</t>
  </si>
  <si>
    <t>techtransfer@vub.de
international.relations@vub.de
innovatie@vub.de</t>
  </si>
  <si>
    <t>egle.vaitkeviciene@ktu.it
mindaugas.bulota@ktu.it</t>
  </si>
  <si>
    <t>rasa.poderyte@kaunoklinikos.it
irmante.letukieve@kaunoklinikos.it
giedre.paceviciute@kaunoklinikos.it</t>
  </si>
  <si>
    <t>carinem@sun.ac.za</t>
  </si>
  <si>
    <t>claire.lawrence-naidoo@uct.ac.za
head.chemistry@uct.ac.za</t>
  </si>
  <si>
    <t>melissah@uj.ac.za</t>
  </si>
  <si>
    <t>University on KwaZulu Natal (UKZN)</t>
  </si>
  <si>
    <t>metjiurutue@unam.na</t>
  </si>
  <si>
    <t>Sherria.Hoskins@port.ac.uk
sci-enquiries@port.ac.uk</t>
  </si>
  <si>
    <t>vinesh.maharaj@up.ac.za</t>
  </si>
  <si>
    <t>'nomaav@unisa.ac.za'</t>
  </si>
  <si>
    <t>memory.zimuwandeyi@wits.ac.za
ewa.cukrowska@wits.ac.za
mayamakatini@wits.ac.za
eric.morifi@wits.ac.za</t>
  </si>
  <si>
    <t>info@science.uz.ac.zw</t>
  </si>
  <si>
    <t>business@bournemouth.ac.uk
research@bournemouth.ac.uk
international@bournemouth.ac.uk</t>
  </si>
  <si>
    <t>Northwest University</t>
  </si>
  <si>
    <t>johan.jordaan@nwu.ac.za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</si>
</sst>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8" formatCode="#,##0.00\ &quot;€&quot;;[Red]\-#,##0.00\ &quot;€&quot;"/>
    <numFmt numFmtId="164" formatCode="000"/>
    <numFmt numFmtId="165" formatCode="#,##0.00\ &quot;€&quot;"/>
    <numFmt numFmtId="166" formatCode="#,##0\ [$€-1];[Red]\-#,##0\ [$€-1]"/>
    <numFmt numFmtId="167" formatCode="[$€-2]\ #,##0;[Red]\-[$€-2]\ #,##0"/>
    <numFmt numFmtId="168" formatCode="&quot;R&quot;#,##0.00"/>
  </numFmts>
  <fonts count="80"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b/>
      <i/>
      <sz val="11"/>
      <color theme="1"/>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b/>
      <sz val="11"/>
      <color theme="1"/>
      <name val="Calibri"/>
      <family val="2"/>
    </font>
    <font>
      <sz val="11"/>
      <color theme="1"/>
      <name val="Symbol"/>
      <family val="1"/>
      <charset val="2"/>
    </font>
    <font>
      <sz val="7"/>
      <color theme="1"/>
      <name val="Times New Roman"/>
      <family val="1"/>
    </font>
    <font>
      <sz val="11"/>
      <color rgb="FF000000"/>
      <name val="Calibri"/>
      <family val="2"/>
    </font>
    <font>
      <b/>
      <sz val="11"/>
      <color rgb="FF000000"/>
      <name val="Calibri"/>
      <family val="2"/>
    </font>
    <font>
      <u/>
      <sz val="11"/>
      <color theme="10"/>
      <name val="Calibri"/>
      <family val="2"/>
      <scheme val="minor"/>
    </font>
    <font>
      <sz val="11"/>
      <color rgb="FF1F497D"/>
      <name val="Calibri"/>
      <family val="2"/>
      <scheme val="minor"/>
    </font>
    <font>
      <sz val="11"/>
      <name val="Arial"/>
      <family val="2"/>
    </font>
    <font>
      <b/>
      <sz val="13"/>
      <color rgb="FF602F8D"/>
      <name val="Calibri"/>
      <family val="2"/>
      <scheme val="minor"/>
    </font>
    <font>
      <b/>
      <sz val="11"/>
      <color theme="0"/>
      <name val="Calibri"/>
      <family val="2"/>
      <scheme val="minor"/>
    </font>
    <font>
      <sz val="10"/>
      <color rgb="FF000066"/>
      <name val="Times New Roman"/>
      <family val="1"/>
    </font>
    <font>
      <u/>
      <sz val="11"/>
      <name val="Calibri"/>
      <family val="2"/>
      <scheme val="minor"/>
    </font>
    <font>
      <vertAlign val="superscript"/>
      <sz val="11"/>
      <name val="Calibri"/>
      <family val="2"/>
      <scheme val="minor"/>
    </font>
    <font>
      <sz val="12"/>
      <color theme="1"/>
      <name val="Arial"/>
      <family val="2"/>
    </font>
    <font>
      <sz val="11"/>
      <color theme="1"/>
      <name val="Calibri"/>
      <family val="2"/>
      <scheme val="minor"/>
    </font>
    <font>
      <sz val="11"/>
      <color theme="1"/>
      <name val="Arial"/>
      <family val="2"/>
    </font>
    <font>
      <sz val="10"/>
      <color theme="1"/>
      <name val="Verdana"/>
      <family val="2"/>
    </font>
    <font>
      <sz val="11"/>
      <color rgb="FFFF0000"/>
      <name val="Calibri"/>
      <family val="2"/>
      <scheme val="minor"/>
    </font>
    <font>
      <sz val="10"/>
      <name val="Arial"/>
      <family val="2"/>
    </font>
    <font>
      <sz val="14"/>
      <color rgb="FF993366"/>
      <name val="Times New Roman"/>
      <family val="1"/>
    </font>
    <font>
      <sz val="11"/>
      <color rgb="FF222222"/>
      <name val="Arial"/>
      <family val="2"/>
    </font>
    <font>
      <b/>
      <sz val="11"/>
      <color rgb="FF222222"/>
      <name val="Calibri"/>
      <family val="2"/>
      <scheme val="minor"/>
    </font>
    <font>
      <sz val="9"/>
      <name val="Arial"/>
      <family val="2"/>
    </font>
    <font>
      <sz val="11"/>
      <color rgb="FF666666"/>
      <name val="Arial"/>
      <family val="2"/>
    </font>
    <font>
      <b/>
      <sz val="11"/>
      <color rgb="FF666666"/>
      <name val="Arial"/>
      <family val="2"/>
    </font>
    <font>
      <sz val="11"/>
      <color rgb="FF202122"/>
      <name val="Calibri"/>
      <family val="2"/>
      <scheme val="minor"/>
    </font>
    <font>
      <sz val="11"/>
      <color rgb="FF222222"/>
      <name val="Calibri"/>
      <family val="2"/>
      <scheme val="minor"/>
    </font>
    <font>
      <sz val="10"/>
      <name val="Arial"/>
      <family val="2"/>
    </font>
    <font>
      <b/>
      <sz val="10"/>
      <name val="Arial"/>
      <family val="2"/>
    </font>
    <font>
      <b/>
      <sz val="12"/>
      <color indexed="8"/>
      <name val="Arial"/>
      <family val="2"/>
    </font>
    <font>
      <sz val="9"/>
      <name val="Arial"/>
      <family val="2"/>
    </font>
    <font>
      <sz val="10"/>
      <color indexed="17"/>
      <name val="Arial"/>
      <family val="2"/>
    </font>
    <font>
      <sz val="12"/>
      <color theme="1"/>
      <name val="Times New Roman"/>
      <family val="1"/>
    </font>
    <font>
      <u/>
      <sz val="12"/>
      <color theme="1"/>
      <name val="Times New Roman"/>
      <family val="1"/>
    </font>
    <font>
      <sz val="11"/>
      <color rgb="FF2F5597"/>
      <name val="Calibri"/>
      <family val="2"/>
      <scheme val="minor"/>
    </font>
    <font>
      <sz val="10"/>
      <color theme="1"/>
      <name val="Tahoma"/>
      <family val="2"/>
    </font>
    <font>
      <sz val="10"/>
      <color theme="1"/>
      <name val="Times New Roman"/>
      <family val="1"/>
    </font>
    <font>
      <b/>
      <sz val="10"/>
      <color theme="1"/>
      <name val="Calibri"/>
      <family val="2"/>
    </font>
    <font>
      <sz val="10"/>
      <color theme="1"/>
      <name val="Calibri"/>
      <family val="2"/>
    </font>
    <font>
      <sz val="12"/>
      <color theme="1"/>
      <name val="Calibri"/>
      <family val="2"/>
    </font>
    <font>
      <i/>
      <sz val="10"/>
      <color theme="1"/>
      <name val="Calibri"/>
      <family val="2"/>
    </font>
    <font>
      <b/>
      <i/>
      <sz val="10"/>
      <color theme="1"/>
      <name val="Calibri"/>
      <family val="2"/>
    </font>
    <font>
      <sz val="10"/>
      <color rgb="FF1F497D"/>
      <name val="Calibri"/>
      <family val="2"/>
    </font>
    <font>
      <vertAlign val="superscript"/>
      <sz val="12"/>
      <color theme="1"/>
      <name val="Calibri"/>
      <family val="2"/>
    </font>
    <font>
      <b/>
      <sz val="11"/>
      <color rgb="FFC55A11"/>
      <name val="Calibri"/>
      <family val="2"/>
      <scheme val="minor"/>
    </font>
    <font>
      <vertAlign val="superscript"/>
      <sz val="11"/>
      <color theme="1"/>
      <name val="Calibri"/>
      <family val="2"/>
      <scheme val="minor"/>
    </font>
    <font>
      <b/>
      <sz val="11"/>
      <color rgb="FF000000"/>
      <name val="Arial"/>
      <family val="2"/>
    </font>
    <font>
      <b/>
      <sz val="8"/>
      <color rgb="FF000000"/>
      <name val="Arial"/>
      <family val="2"/>
    </font>
    <font>
      <sz val="11"/>
      <color theme="0"/>
      <name val="Calibri"/>
      <family val="2"/>
      <scheme val="minor"/>
    </font>
    <font>
      <sz val="12"/>
      <name val="Calibri"/>
      <family val="2"/>
      <scheme val="minor"/>
    </font>
    <font>
      <i/>
      <sz val="11"/>
      <name val="Calibri"/>
      <family val="2"/>
      <scheme val="minor"/>
    </font>
    <font>
      <b/>
      <sz val="11"/>
      <color rgb="FF602F8D"/>
      <name val="Calibri"/>
      <family val="2"/>
      <scheme val="minor"/>
    </font>
    <font>
      <b/>
      <sz val="10"/>
      <color theme="1"/>
      <name val="Arial"/>
      <family val="2"/>
    </font>
    <font>
      <b/>
      <sz val="9"/>
      <color theme="1"/>
      <name val="Arial"/>
      <family val="2"/>
    </font>
    <font>
      <sz val="11"/>
      <color rgb="FF447DC0"/>
      <name val="Calibri"/>
      <family val="2"/>
      <scheme val="minor"/>
    </font>
    <font>
      <sz val="10"/>
      <color rgb="FF000000"/>
      <name val="Arial"/>
      <family val="2"/>
    </font>
    <font>
      <sz val="14"/>
      <color rgb="FF2F2E33"/>
      <name val="Tahoma"/>
      <family val="2"/>
    </font>
    <font>
      <sz val="22"/>
      <color theme="1"/>
      <name val="Calibri"/>
      <family val="2"/>
      <scheme val="minor"/>
    </font>
    <font>
      <b/>
      <sz val="9"/>
      <color rgb="FFFF000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FA7D00"/>
      <name val="Calibri"/>
      <family val="2"/>
      <scheme val="minor"/>
    </font>
    <font>
      <b/>
      <sz val="11"/>
      <color theme="3"/>
      <name val="Calibri"/>
      <family val="2"/>
      <scheme val="minor"/>
    </font>
    <font>
      <b/>
      <u/>
      <sz val="11"/>
      <color theme="1"/>
      <name val="Calibri"/>
      <family val="2"/>
      <scheme val="minor"/>
    </font>
    <font>
      <sz val="11"/>
      <color rgb="FF602F8D"/>
      <name val="Calibri"/>
      <family val="2"/>
      <scheme val="minor"/>
    </font>
  </fonts>
  <fills count="52">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B0F0"/>
        <bgColor indexed="64"/>
      </patternFill>
    </fill>
    <fill>
      <patternFill patternType="solid">
        <fgColor rgb="FFEE00DD"/>
        <bgColor indexed="64"/>
      </patternFill>
    </fill>
    <fill>
      <patternFill patternType="solid">
        <fgColor rgb="FF11EE00"/>
        <bgColor indexed="64"/>
      </patternFill>
    </fill>
    <fill>
      <patternFill patternType="solid">
        <fgColor rgb="FFF2F2F2"/>
        <bgColor indexed="64"/>
      </patternFill>
    </fill>
    <fill>
      <patternFill patternType="solid">
        <fgColor rgb="FF00B050"/>
        <bgColor indexed="64"/>
      </patternFill>
    </fill>
    <fill>
      <patternFill patternType="solid">
        <fgColor rgb="FFFF6600"/>
        <bgColor indexed="64"/>
      </patternFill>
    </fill>
    <fill>
      <patternFill patternType="solid">
        <fgColor rgb="FF954ECA"/>
        <bgColor indexed="64"/>
      </patternFill>
    </fill>
    <fill>
      <patternFill patternType="solid">
        <fgColor rgb="FFFF9BF8"/>
        <bgColor indexed="64"/>
      </patternFill>
    </fill>
    <fill>
      <patternFill patternType="solid">
        <fgColor rgb="FFFFD9FC"/>
        <bgColor indexed="64"/>
      </patternFill>
    </fill>
    <fill>
      <patternFill patternType="solid">
        <fgColor indexed="44"/>
        <bgColor indexed="64"/>
      </patternFill>
    </fill>
    <fill>
      <patternFill patternType="solid">
        <fgColor rgb="FFDEEAF6"/>
        <bgColor indexed="64"/>
      </patternFill>
    </fill>
    <fill>
      <patternFill patternType="solid">
        <fgColor rgb="FFFFFFFF"/>
        <bgColor indexed="64"/>
      </patternFill>
    </fill>
    <fill>
      <patternFill patternType="solid">
        <fgColor rgb="FF0070C0"/>
        <bgColor indexed="64"/>
      </patternFill>
    </fill>
    <fill>
      <patternFill patternType="solid">
        <fgColor rgb="FFC0C0C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3300"/>
        <bgColor indexed="64"/>
      </patternFill>
    </fill>
    <fill>
      <patternFill patternType="solid">
        <fgColor rgb="FFFFC6B9"/>
        <bgColor indexed="64"/>
      </patternFill>
    </fill>
    <fill>
      <patternFill patternType="solid">
        <fgColor rgb="FFA3DAFF"/>
        <bgColor indexed="64"/>
      </patternFill>
    </fill>
    <fill>
      <patternFill patternType="solid">
        <fgColor rgb="FFD1ECFF"/>
        <bgColor indexed="64"/>
      </patternFill>
    </fill>
    <fill>
      <patternFill patternType="solid">
        <fgColor rgb="FFD1ECFF"/>
        <bgColor theme="4" tint="0.79998168889431442"/>
      </patternFill>
    </fill>
    <fill>
      <patternFill patternType="solid">
        <fgColor rgb="FF33ACFF"/>
        <bgColor indexed="64"/>
      </patternFill>
    </fill>
    <fill>
      <patternFill patternType="solid">
        <fgColor theme="0" tint="-0.14999847407452621"/>
        <bgColor indexed="64"/>
      </patternFill>
    </fill>
    <fill>
      <patternFill patternType="solid">
        <fgColor theme="7"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4" tint="0.79998168889431442"/>
        <bgColor indexed="65"/>
      </patternFill>
    </fill>
    <fill>
      <patternFill patternType="solid">
        <fgColor rgb="FFF2F2F2"/>
      </patternFill>
    </fill>
    <fill>
      <patternFill patternType="solid">
        <fgColor theme="7" tint="0.79998168889431442"/>
        <bgColor indexed="65"/>
      </patternFill>
    </fill>
    <fill>
      <patternFill patternType="solid">
        <fgColor theme="8" tint="0.79998168889431442"/>
        <bgColor theme="4" tint="0.79998168889431442"/>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theme="4" tint="0.39997558519241921"/>
      </top>
      <bottom style="thin">
        <color indexed="64"/>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right/>
      <top/>
      <bottom style="medium">
        <color theme="4" tint="0.39997558519241921"/>
      </bottom>
      <diagonal/>
    </border>
  </borders>
  <cellStyleXfs count="17">
    <xf numFmtId="0" fontId="0" fillId="0" borderId="0"/>
    <xf numFmtId="0" fontId="16" fillId="0" borderId="0" applyNumberFormat="0" applyFill="0" applyBorder="0" applyAlignment="0" applyProtection="0"/>
    <xf numFmtId="0" fontId="25" fillId="0" borderId="0"/>
    <xf numFmtId="0" fontId="38" fillId="0" borderId="0"/>
    <xf numFmtId="0" fontId="16" fillId="0" borderId="0" applyNumberFormat="0" applyFill="0" applyBorder="0" applyAlignment="0" applyProtection="0"/>
    <xf numFmtId="4" fontId="40" fillId="29" borderId="30" applyNumberFormat="0" applyProtection="0">
      <alignment horizontal="left" vertical="center" indent="1"/>
    </xf>
    <xf numFmtId="0" fontId="29" fillId="0" borderId="0"/>
    <xf numFmtId="0" fontId="25" fillId="43" borderId="0" applyNumberFormat="0" applyBorder="0" applyAlignment="0" applyProtection="0"/>
    <xf numFmtId="0" fontId="70" fillId="0" borderId="42" applyNumberFormat="0" applyFill="0" applyAlignment="0" applyProtection="0"/>
    <xf numFmtId="0" fontId="71" fillId="0" borderId="43" applyNumberFormat="0" applyFill="0" applyAlignment="0" applyProtection="0"/>
    <xf numFmtId="0" fontId="72" fillId="44" borderId="0" applyNumberFormat="0" applyBorder="0" applyAlignment="0" applyProtection="0"/>
    <xf numFmtId="0" fontId="73" fillId="45" borderId="0" applyNumberFormat="0" applyBorder="0" applyAlignment="0" applyProtection="0"/>
    <xf numFmtId="0" fontId="74" fillId="46" borderId="0" applyNumberFormat="0" applyBorder="0" applyAlignment="0" applyProtection="0"/>
    <xf numFmtId="0" fontId="75" fillId="47" borderId="44" applyNumberFormat="0" applyAlignment="0" applyProtection="0"/>
    <xf numFmtId="0" fontId="76" fillId="49" borderId="44" applyNumberFormat="0" applyAlignment="0" applyProtection="0"/>
    <xf numFmtId="0" fontId="77" fillId="0" borderId="48" applyNumberFormat="0" applyFill="0" applyAlignment="0" applyProtection="0"/>
    <xf numFmtId="0" fontId="25" fillId="50" borderId="0" applyNumberFormat="0" applyBorder="0" applyAlignment="0" applyProtection="0"/>
  </cellStyleXfs>
  <cellXfs count="812">
    <xf numFmtId="0" fontId="0" fillId="0" borderId="0" xfId="0"/>
    <xf numFmtId="0" fontId="0" fillId="0" borderId="0" xfId="0" applyAlignment="1">
      <alignment wrapText="1"/>
    </xf>
    <xf numFmtId="0" fontId="0" fillId="0" borderId="0" xfId="0" applyAlignment="1">
      <alignment horizontal="left" vertical="center" indent="1"/>
    </xf>
    <xf numFmtId="0" fontId="1" fillId="0" borderId="0" xfId="0" applyFont="1"/>
    <xf numFmtId="0" fontId="1" fillId="0" borderId="0" xfId="0" applyFont="1" applyAlignment="1">
      <alignment wrapText="1"/>
    </xf>
    <xf numFmtId="0" fontId="1" fillId="3" borderId="1" xfId="0" applyFont="1" applyFill="1" applyBorder="1" applyAlignment="1">
      <alignment wrapText="1"/>
    </xf>
    <xf numFmtId="0" fontId="1" fillId="5" borderId="1" xfId="0" applyFont="1" applyFill="1" applyBorder="1" applyAlignment="1">
      <alignment wrapText="1"/>
    </xf>
    <xf numFmtId="0" fontId="1" fillId="7" borderId="1" xfId="0" applyFont="1" applyFill="1" applyBorder="1" applyAlignment="1">
      <alignment wrapText="1"/>
    </xf>
    <xf numFmtId="0" fontId="1" fillId="9" borderId="1" xfId="0" applyFont="1" applyFill="1" applyBorder="1" applyAlignment="1">
      <alignment wrapText="1"/>
    </xf>
    <xf numFmtId="0" fontId="1" fillId="0" borderId="0" xfId="0" applyFont="1" applyAlignment="1"/>
    <xf numFmtId="0" fontId="1" fillId="8" borderId="3" xfId="0" applyFont="1" applyFill="1" applyBorder="1" applyAlignment="1">
      <alignment horizontal="center" wrapText="1"/>
    </xf>
    <xf numFmtId="0" fontId="1" fillId="4" borderId="1" xfId="0" applyFont="1" applyFill="1" applyBorder="1" applyAlignment="1">
      <alignment horizontal="center" wrapText="1"/>
    </xf>
    <xf numFmtId="0" fontId="1" fillId="8" borderId="3" xfId="0" applyFont="1" applyFill="1" applyBorder="1" applyAlignment="1">
      <alignment horizontal="center" wrapText="1"/>
    </xf>
    <xf numFmtId="0" fontId="1" fillId="8" borderId="1" xfId="0" applyFont="1" applyFill="1" applyBorder="1" applyAlignment="1">
      <alignment horizontal="center" wrapText="1"/>
    </xf>
    <xf numFmtId="0" fontId="1" fillId="9" borderId="1" xfId="0" applyFont="1" applyFill="1" applyBorder="1" applyAlignment="1">
      <alignment horizontal="center" wrapText="1"/>
    </xf>
    <xf numFmtId="0" fontId="0" fillId="0" borderId="1" xfId="0" applyBorder="1"/>
    <xf numFmtId="0" fontId="0" fillId="0" borderId="0" xfId="0" applyFont="1" applyAlignment="1">
      <alignment wrapText="1"/>
    </xf>
    <xf numFmtId="49" fontId="1" fillId="0" borderId="0" xfId="0" applyNumberFormat="1" applyFont="1" applyFill="1" applyBorder="1" applyAlignment="1">
      <alignment horizontal="left" vertical="top"/>
    </xf>
    <xf numFmtId="49" fontId="0"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0" fillId="0" borderId="0" xfId="0" applyNumberFormat="1" applyFont="1" applyFill="1" applyBorder="1" applyAlignment="1">
      <alignment horizontal="left" wrapText="1"/>
    </xf>
    <xf numFmtId="49" fontId="6"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0" fontId="0" fillId="0" borderId="0" xfId="0" applyFont="1" applyFill="1" applyBorder="1"/>
    <xf numFmtId="49" fontId="0" fillId="0" borderId="0" xfId="0" applyNumberFormat="1" applyFont="1" applyFill="1" applyBorder="1" applyAlignment="1">
      <alignment horizontal="left" vertical="top"/>
    </xf>
    <xf numFmtId="49" fontId="0" fillId="0" borderId="0" xfId="0" applyNumberFormat="1" applyFont="1" applyFill="1" applyBorder="1" applyAlignment="1">
      <alignment horizontal="left"/>
    </xf>
    <xf numFmtId="49" fontId="1" fillId="0" borderId="0" xfId="0" applyNumberFormat="1" applyFont="1" applyFill="1" applyBorder="1" applyAlignment="1">
      <alignment horizontal="left"/>
    </xf>
    <xf numFmtId="49" fontId="8"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6" fillId="0" borderId="0" xfId="0" applyFont="1" applyFill="1" applyBorder="1" applyAlignment="1">
      <alignment horizontal="left" vertical="top"/>
    </xf>
    <xf numFmtId="0" fontId="0" fillId="0" borderId="0" xfId="0" applyFont="1" applyFill="1" applyBorder="1" applyAlignment="1">
      <alignment horizontal="left" vertical="top"/>
    </xf>
    <xf numFmtId="0" fontId="9" fillId="0" borderId="0"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center" wrapText="1"/>
    </xf>
    <xf numFmtId="0" fontId="0" fillId="0" borderId="0" xfId="0" applyFill="1" applyAlignment="1">
      <alignment wrapText="1"/>
    </xf>
    <xf numFmtId="0" fontId="14" fillId="0" borderId="0" xfId="0" applyFont="1" applyAlignment="1">
      <alignment horizontal="left" vertical="top" wrapText="1"/>
    </xf>
    <xf numFmtId="0" fontId="11" fillId="0" borderId="0" xfId="0" applyFont="1" applyAlignment="1">
      <alignment vertical="center" wrapText="1"/>
    </xf>
    <xf numFmtId="0" fontId="2" fillId="0" borderId="0" xfId="0" applyFont="1" applyAlignment="1">
      <alignment vertical="center" wrapText="1"/>
    </xf>
    <xf numFmtId="49" fontId="0" fillId="0" borderId="0" xfId="0" applyNumberFormat="1" applyFont="1" applyFill="1" applyBorder="1" applyAlignment="1">
      <alignment horizontal="left" vertical="center" wrapText="1"/>
    </xf>
    <xf numFmtId="0" fontId="6" fillId="0" borderId="0" xfId="0" applyFont="1" applyFill="1" applyBorder="1" applyAlignment="1">
      <alignment vertical="center" wrapText="1"/>
    </xf>
    <xf numFmtId="0" fontId="9" fillId="0" borderId="0" xfId="0" applyFont="1" applyFill="1" applyBorder="1" applyAlignment="1">
      <alignment wrapText="1"/>
    </xf>
    <xf numFmtId="0" fontId="6" fillId="0" borderId="0" xfId="0" applyFont="1" applyFill="1" applyBorder="1" applyAlignment="1">
      <alignment wrapText="1"/>
    </xf>
    <xf numFmtId="0" fontId="10" fillId="0" borderId="0" xfId="0" applyFont="1" applyFill="1" applyBorder="1" applyAlignment="1">
      <alignment wrapText="1"/>
    </xf>
    <xf numFmtId="0" fontId="12"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15" fillId="0" borderId="0" xfId="0" applyFont="1" applyAlignment="1">
      <alignment vertical="center" wrapText="1"/>
    </xf>
    <xf numFmtId="0" fontId="2" fillId="0" borderId="0" xfId="0" applyFont="1" applyAlignment="1">
      <alignment horizontal="left" vertical="top" wrapText="1"/>
    </xf>
    <xf numFmtId="0" fontId="7" fillId="0" borderId="0" xfId="0" applyFont="1" applyFill="1" applyBorder="1" applyAlignment="1">
      <alignment wrapText="1"/>
    </xf>
    <xf numFmtId="0" fontId="0" fillId="0" borderId="0" xfId="0" applyFont="1" applyFill="1" applyBorder="1" applyAlignment="1">
      <alignment wrapText="1"/>
    </xf>
    <xf numFmtId="0" fontId="3" fillId="0" borderId="0" xfId="0" applyFont="1"/>
    <xf numFmtId="0" fontId="16" fillId="0" borderId="0" xfId="1" applyAlignment="1">
      <alignment vertical="center"/>
    </xf>
    <xf numFmtId="0" fontId="3" fillId="0" borderId="1" xfId="0" applyFont="1" applyBorder="1" applyAlignment="1">
      <alignment vertical="top" wrapText="1"/>
    </xf>
    <xf numFmtId="0" fontId="17" fillId="0" borderId="0" xfId="0" applyFont="1"/>
    <xf numFmtId="0" fontId="16" fillId="0" borderId="0" xfId="1"/>
    <xf numFmtId="0" fontId="0" fillId="0" borderId="0" xfId="0" applyAlignment="1">
      <alignment vertical="top" wrapText="1"/>
    </xf>
    <xf numFmtId="0" fontId="0" fillId="0" borderId="0" xfId="0" applyBorder="1" applyAlignment="1">
      <alignment wrapText="1"/>
    </xf>
    <xf numFmtId="0" fontId="1" fillId="3" borderId="1" xfId="0" applyFont="1" applyFill="1" applyBorder="1" applyAlignment="1">
      <alignment vertical="top" wrapText="1"/>
    </xf>
    <xf numFmtId="0" fontId="1" fillId="5" borderId="1" xfId="0" applyFont="1" applyFill="1" applyBorder="1" applyAlignment="1">
      <alignment vertical="top" wrapText="1"/>
    </xf>
    <xf numFmtId="0" fontId="1" fillId="7" borderId="1" xfId="0" applyFont="1" applyFill="1" applyBorder="1" applyAlignment="1">
      <alignment vertical="top" wrapText="1"/>
    </xf>
    <xf numFmtId="0" fontId="0" fillId="0" borderId="0" xfId="0" applyBorder="1"/>
    <xf numFmtId="0" fontId="19" fillId="0" borderId="0" xfId="0" applyFont="1"/>
    <xf numFmtId="0" fontId="1" fillId="17" borderId="1" xfId="0" applyFont="1" applyFill="1" applyBorder="1" applyAlignment="1">
      <alignment vertical="top" wrapText="1"/>
    </xf>
    <xf numFmtId="0" fontId="0" fillId="13" borderId="0" xfId="0" applyFill="1"/>
    <xf numFmtId="0" fontId="0" fillId="0" borderId="0" xfId="0" applyFill="1"/>
    <xf numFmtId="0" fontId="1" fillId="0" borderId="0" xfId="0" applyFont="1" applyFill="1" applyBorder="1" applyAlignment="1"/>
    <xf numFmtId="0" fontId="1" fillId="0" borderId="0" xfId="0" applyFont="1" applyFill="1" applyBorder="1" applyAlignment="1">
      <alignment horizontal="center"/>
    </xf>
    <xf numFmtId="0" fontId="0" fillId="0" borderId="0" xfId="0" applyFill="1" applyBorder="1"/>
    <xf numFmtId="0" fontId="20" fillId="18" borderId="0" xfId="0" applyFont="1" applyFill="1" applyBorder="1" applyAlignment="1">
      <alignment wrapText="1"/>
    </xf>
    <xf numFmtId="0" fontId="20" fillId="18" borderId="0" xfId="0" applyFont="1" applyFill="1" applyBorder="1" applyAlignment="1"/>
    <xf numFmtId="0" fontId="20" fillId="18" borderId="0" xfId="0" applyFont="1" applyFill="1" applyBorder="1" applyAlignment="1">
      <alignment horizontal="center"/>
    </xf>
    <xf numFmtId="0" fontId="1" fillId="19" borderId="0" xfId="0" applyFont="1" applyFill="1" applyBorder="1" applyAlignment="1">
      <alignment wrapText="1"/>
    </xf>
    <xf numFmtId="0" fontId="1" fillId="19" borderId="0" xfId="0" applyFont="1" applyFill="1" applyBorder="1" applyAlignment="1"/>
    <xf numFmtId="0" fontId="1" fillId="19" borderId="0" xfId="0" applyFont="1" applyFill="1" applyBorder="1" applyAlignment="1">
      <alignment horizontal="center"/>
    </xf>
    <xf numFmtId="0" fontId="17" fillId="0" borderId="0" xfId="0" applyFont="1" applyAlignment="1">
      <alignment vertical="center" wrapText="1"/>
    </xf>
    <xf numFmtId="0" fontId="3" fillId="0" borderId="0" xfId="0" applyFont="1" applyAlignment="1">
      <alignment horizontal="left" vertical="top" wrapText="1"/>
    </xf>
    <xf numFmtId="0" fontId="3" fillId="0" borderId="1" xfId="0" quotePrefix="1" applyFont="1" applyBorder="1" applyAlignment="1">
      <alignment horizontal="left" vertical="top" wrapText="1"/>
    </xf>
    <xf numFmtId="0" fontId="0" fillId="0" borderId="1" xfId="0" applyFont="1" applyBorder="1" applyAlignment="1">
      <alignment vertical="top" wrapText="1"/>
    </xf>
    <xf numFmtId="0" fontId="1" fillId="23" borderId="22" xfId="0" applyFont="1" applyFill="1" applyBorder="1" applyAlignment="1">
      <alignment horizontal="center" vertical="center" wrapText="1"/>
    </xf>
    <xf numFmtId="0" fontId="9" fillId="23" borderId="23" xfId="0" applyFont="1" applyFill="1" applyBorder="1" applyAlignment="1">
      <alignment horizontal="center" vertical="center" wrapText="1"/>
    </xf>
    <xf numFmtId="0" fontId="0" fillId="0" borderId="19" xfId="0" applyFont="1" applyBorder="1" applyAlignment="1">
      <alignment vertical="center" wrapText="1"/>
    </xf>
    <xf numFmtId="0" fontId="0" fillId="0" borderId="14" xfId="0" applyFont="1" applyBorder="1" applyAlignment="1">
      <alignment vertical="center" wrapText="1"/>
    </xf>
    <xf numFmtId="0" fontId="0" fillId="0" borderId="14" xfId="0" applyFont="1" applyBorder="1" applyAlignment="1">
      <alignment horizontal="center" vertical="center" wrapText="1"/>
    </xf>
    <xf numFmtId="0" fontId="24" fillId="0" borderId="0" xfId="0" applyFont="1" applyFill="1" applyAlignment="1">
      <alignment vertical="center" wrapText="1"/>
    </xf>
    <xf numFmtId="0" fontId="27" fillId="0" borderId="0" xfId="0" applyFont="1" applyAlignment="1">
      <alignment wrapText="1"/>
    </xf>
    <xf numFmtId="0" fontId="0" fillId="13" borderId="21" xfId="0" applyFill="1" applyBorder="1" applyAlignment="1">
      <alignment vertical="top"/>
    </xf>
    <xf numFmtId="0" fontId="0" fillId="22" borderId="21" xfId="0" applyFill="1" applyBorder="1" applyAlignment="1">
      <alignment vertical="top"/>
    </xf>
    <xf numFmtId="0" fontId="0" fillId="25" borderId="21" xfId="0" applyFill="1" applyBorder="1" applyAlignment="1">
      <alignment vertical="top"/>
    </xf>
    <xf numFmtId="0" fontId="0" fillId="20" borderId="21" xfId="0" applyFill="1" applyBorder="1" applyAlignment="1">
      <alignment vertical="top"/>
    </xf>
    <xf numFmtId="0" fontId="0" fillId="15" borderId="21" xfId="0" applyFill="1" applyBorder="1" applyAlignment="1">
      <alignment vertical="top"/>
    </xf>
    <xf numFmtId="0" fontId="0" fillId="0" borderId="1" xfId="0" applyBorder="1" applyAlignment="1">
      <alignment vertical="top" wrapText="1"/>
    </xf>
    <xf numFmtId="0" fontId="0" fillId="0" borderId="20" xfId="0" applyFill="1" applyBorder="1" applyAlignment="1">
      <alignment vertical="top" wrapText="1"/>
    </xf>
    <xf numFmtId="0" fontId="0" fillId="0" borderId="1" xfId="0" applyFill="1" applyBorder="1" applyAlignment="1">
      <alignment vertical="top" wrapText="1"/>
    </xf>
    <xf numFmtId="0" fontId="3" fillId="0" borderId="0" xfId="0" applyFont="1" applyAlignment="1">
      <alignment vertical="top" wrapText="1"/>
    </xf>
    <xf numFmtId="0" fontId="3" fillId="7" borderId="0" xfId="0" applyFont="1" applyFill="1" applyAlignment="1">
      <alignment horizontal="left" vertical="top" wrapText="1"/>
    </xf>
    <xf numFmtId="0" fontId="0" fillId="0" borderId="0" xfId="0" applyFill="1" applyAlignment="1">
      <alignment vertical="top" wrapText="1"/>
    </xf>
    <xf numFmtId="0" fontId="28" fillId="0" borderId="0" xfId="0" applyFont="1" applyAlignment="1">
      <alignment vertical="top" wrapText="1"/>
    </xf>
    <xf numFmtId="0" fontId="3" fillId="19" borderId="6" xfId="0" applyFont="1" applyFill="1" applyBorder="1" applyAlignment="1">
      <alignment vertical="top" wrapText="1"/>
    </xf>
    <xf numFmtId="0" fontId="3" fillId="19" borderId="15" xfId="0" applyFont="1" applyFill="1" applyBorder="1" applyAlignment="1">
      <alignment vertical="top" wrapText="1"/>
    </xf>
    <xf numFmtId="0" fontId="3" fillId="0" borderId="1" xfId="0" quotePrefix="1" applyFont="1" applyBorder="1" applyAlignment="1">
      <alignment vertical="top" wrapText="1"/>
    </xf>
    <xf numFmtId="0" fontId="30" fillId="0" borderId="0" xfId="0" applyFont="1" applyAlignment="1">
      <alignment horizontal="left" vertical="center" wrapText="1" indent="1"/>
    </xf>
    <xf numFmtId="0" fontId="0" fillId="7" borderId="0" xfId="0" applyFill="1" applyAlignment="1">
      <alignment vertical="top" wrapText="1"/>
    </xf>
    <xf numFmtId="0" fontId="3" fillId="0" borderId="0" xfId="0" applyFont="1" applyFill="1" applyAlignment="1">
      <alignment horizontal="left" vertical="top" wrapText="1"/>
    </xf>
    <xf numFmtId="0" fontId="0" fillId="0" borderId="0" xfId="0" applyBorder="1" applyAlignment="1">
      <alignment vertical="top"/>
    </xf>
    <xf numFmtId="0" fontId="0" fillId="24" borderId="21" xfId="0" applyFill="1" applyBorder="1" applyAlignment="1">
      <alignment vertical="top"/>
    </xf>
    <xf numFmtId="0" fontId="0" fillId="26" borderId="21" xfId="0" applyFill="1" applyBorder="1" applyAlignment="1">
      <alignment vertical="top"/>
    </xf>
    <xf numFmtId="0" fontId="3" fillId="0" borderId="0" xfId="0" applyFont="1" applyFill="1" applyBorder="1" applyAlignment="1">
      <alignment vertical="top" wrapText="1"/>
    </xf>
    <xf numFmtId="0" fontId="18" fillId="0" borderId="0" xfId="0" applyFont="1"/>
    <xf numFmtId="0" fontId="0" fillId="0" borderId="0" xfId="0" applyAlignment="1">
      <alignment horizontal="left" vertical="center" indent="2"/>
    </xf>
    <xf numFmtId="0" fontId="3" fillId="0" borderId="0" xfId="0" applyFont="1" applyFill="1" applyBorder="1" applyAlignment="1">
      <alignment horizontal="left" vertical="top" wrapText="1"/>
    </xf>
    <xf numFmtId="0" fontId="0" fillId="0" borderId="0" xfId="0" applyBorder="1" applyAlignment="1">
      <alignment horizontal="center"/>
    </xf>
    <xf numFmtId="0" fontId="0" fillId="0" borderId="0" xfId="0" applyFill="1" applyAlignment="1">
      <alignment horizontal="left" vertical="top"/>
    </xf>
    <xf numFmtId="0" fontId="35" fillId="0" borderId="0" xfId="0" applyFont="1" applyAlignment="1">
      <alignment horizontal="left" vertical="center" wrapText="1" indent="1"/>
    </xf>
    <xf numFmtId="0" fontId="0" fillId="0" borderId="0" xfId="0" applyAlignment="1">
      <alignment vertical="center"/>
    </xf>
    <xf numFmtId="0" fontId="0" fillId="0" borderId="0" xfId="0" applyFont="1" applyAlignment="1">
      <alignment horizontal="left" vertical="top" wrapText="1"/>
    </xf>
    <xf numFmtId="0" fontId="3" fillId="0" borderId="1" xfId="0" applyFont="1" applyFill="1" applyBorder="1" applyAlignment="1">
      <alignment horizontal="left" vertical="top" wrapText="1"/>
    </xf>
    <xf numFmtId="0" fontId="0" fillId="0" borderId="0" xfId="0" applyBorder="1" applyAlignment="1">
      <alignment vertical="center"/>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36" fillId="0" borderId="1" xfId="0" applyFont="1" applyFill="1" applyBorder="1" applyAlignment="1">
      <alignment horizontal="left" vertical="top" wrapText="1"/>
    </xf>
    <xf numFmtId="0" fontId="1" fillId="13" borderId="15" xfId="0" applyFont="1" applyFill="1" applyBorder="1" applyAlignment="1">
      <alignment vertical="top" wrapText="1"/>
    </xf>
    <xf numFmtId="0" fontId="4" fillId="22" borderId="15" xfId="0" applyFont="1" applyFill="1" applyBorder="1" applyAlignment="1">
      <alignment vertical="top" wrapText="1"/>
    </xf>
    <xf numFmtId="0" fontId="4" fillId="25" borderId="15" xfId="0" applyFont="1" applyFill="1" applyBorder="1" applyAlignment="1">
      <alignment vertical="top" wrapText="1"/>
    </xf>
    <xf numFmtId="0" fontId="4" fillId="20" borderId="15" xfId="0" applyFont="1" applyFill="1" applyBorder="1" applyAlignment="1">
      <alignment vertical="top" wrapText="1"/>
    </xf>
    <xf numFmtId="0" fontId="4" fillId="24" borderId="15" xfId="0" applyFont="1" applyFill="1" applyBorder="1" applyAlignment="1">
      <alignment vertical="top" wrapText="1"/>
    </xf>
    <xf numFmtId="0" fontId="4" fillId="15" borderId="15" xfId="0" applyFont="1" applyFill="1" applyBorder="1" applyAlignment="1">
      <alignment vertical="top" wrapText="1"/>
    </xf>
    <xf numFmtId="0" fontId="4" fillId="26" borderId="15" xfId="0" applyFont="1" applyFill="1" applyBorder="1" applyAlignment="1">
      <alignment vertical="top" wrapText="1"/>
    </xf>
    <xf numFmtId="0" fontId="1" fillId="21" borderId="15" xfId="0" applyFont="1" applyFill="1" applyBorder="1" applyAlignment="1">
      <alignment vertical="top" wrapText="1"/>
    </xf>
    <xf numFmtId="0" fontId="4" fillId="27" borderId="15" xfId="0" applyFont="1" applyFill="1" applyBorder="1" applyAlignment="1">
      <alignment vertical="top" wrapText="1"/>
    </xf>
    <xf numFmtId="0" fontId="0" fillId="27" borderId="21" xfId="0" applyFill="1" applyBorder="1" applyAlignment="1">
      <alignment vertical="top"/>
    </xf>
    <xf numFmtId="0" fontId="1" fillId="13" borderId="1" xfId="0" applyFont="1" applyFill="1" applyBorder="1" applyAlignment="1">
      <alignment vertical="top" wrapText="1"/>
    </xf>
    <xf numFmtId="0" fontId="4" fillId="22" borderId="1" xfId="0" applyFont="1" applyFill="1" applyBorder="1" applyAlignment="1">
      <alignment vertical="top" wrapText="1"/>
    </xf>
    <xf numFmtId="0" fontId="4" fillId="27" borderId="1" xfId="0" applyFont="1" applyFill="1" applyBorder="1" applyAlignment="1">
      <alignment vertical="top" wrapText="1"/>
    </xf>
    <xf numFmtId="0" fontId="4" fillId="25" borderId="1" xfId="0" applyFont="1" applyFill="1" applyBorder="1" applyAlignment="1">
      <alignment vertical="top" wrapText="1"/>
    </xf>
    <xf numFmtId="0" fontId="4" fillId="20" borderId="1" xfId="0" applyFont="1" applyFill="1" applyBorder="1" applyAlignment="1">
      <alignment vertical="top" wrapText="1"/>
    </xf>
    <xf numFmtId="0" fontId="4" fillId="24" borderId="1" xfId="0" applyFont="1" applyFill="1" applyBorder="1" applyAlignment="1">
      <alignment vertical="top" wrapText="1"/>
    </xf>
    <xf numFmtId="0" fontId="4" fillId="15" borderId="1" xfId="0" applyFont="1" applyFill="1" applyBorder="1" applyAlignment="1">
      <alignment vertical="top" wrapText="1"/>
    </xf>
    <xf numFmtId="0" fontId="1" fillId="21" borderId="1" xfId="0" applyFont="1" applyFill="1" applyBorder="1" applyAlignment="1">
      <alignment vertical="top" wrapText="1"/>
    </xf>
    <xf numFmtId="0" fontId="3" fillId="0" borderId="1" xfId="0" applyFont="1" applyFill="1" applyBorder="1" applyAlignment="1">
      <alignment horizontal="left" vertical="top"/>
    </xf>
    <xf numFmtId="0" fontId="0" fillId="0" borderId="1" xfId="0" applyFill="1" applyBorder="1" applyAlignment="1">
      <alignment horizontal="left" vertical="top"/>
    </xf>
    <xf numFmtId="0" fontId="0" fillId="0" borderId="10" xfId="0" applyFont="1" applyBorder="1" applyAlignment="1">
      <alignment horizontal="left" vertical="top"/>
    </xf>
    <xf numFmtId="0" fontId="0" fillId="13" borderId="10" xfId="0" applyFill="1" applyBorder="1" applyAlignment="1">
      <alignment vertical="top"/>
    </xf>
    <xf numFmtId="0" fontId="0" fillId="22" borderId="10" xfId="0" applyFill="1" applyBorder="1" applyAlignment="1">
      <alignment vertical="top"/>
    </xf>
    <xf numFmtId="0" fontId="0" fillId="27" borderId="10" xfId="0" applyFill="1" applyBorder="1" applyAlignment="1">
      <alignment vertical="top"/>
    </xf>
    <xf numFmtId="0" fontId="0" fillId="25" borderId="10" xfId="0" applyFill="1" applyBorder="1" applyAlignment="1">
      <alignment vertical="top"/>
    </xf>
    <xf numFmtId="0" fontId="0" fillId="20" borderId="10" xfId="0" applyFill="1" applyBorder="1" applyAlignment="1">
      <alignment vertical="top"/>
    </xf>
    <xf numFmtId="0" fontId="0" fillId="24" borderId="10" xfId="0" applyFill="1" applyBorder="1" applyAlignment="1">
      <alignment vertical="top"/>
    </xf>
    <xf numFmtId="0" fontId="0" fillId="15" borderId="10" xfId="0" applyFill="1" applyBorder="1" applyAlignment="1">
      <alignment vertical="top"/>
    </xf>
    <xf numFmtId="0" fontId="0" fillId="21" borderId="11" xfId="0" applyFont="1" applyFill="1" applyBorder="1" applyAlignment="1">
      <alignment vertical="top"/>
    </xf>
    <xf numFmtId="0" fontId="0" fillId="27" borderId="11" xfId="0" applyFont="1" applyFill="1" applyBorder="1" applyAlignment="1">
      <alignment vertical="top"/>
    </xf>
    <xf numFmtId="0" fontId="0" fillId="28" borderId="11" xfId="0" applyFont="1" applyFill="1" applyBorder="1" applyAlignment="1">
      <alignment vertical="top"/>
    </xf>
    <xf numFmtId="0" fontId="3" fillId="19" borderId="1" xfId="0" applyFont="1" applyFill="1" applyBorder="1" applyAlignment="1">
      <alignment horizontal="left" vertical="top" wrapText="1"/>
    </xf>
    <xf numFmtId="0" fontId="0" fillId="21" borderId="24" xfId="0" applyFill="1" applyBorder="1" applyAlignment="1">
      <alignment vertical="top" wrapText="1"/>
    </xf>
    <xf numFmtId="0" fontId="37" fillId="0" borderId="1" xfId="0" applyFont="1" applyFill="1" applyBorder="1" applyAlignment="1">
      <alignment horizontal="left" vertical="top" wrapText="1"/>
    </xf>
    <xf numFmtId="0" fontId="0" fillId="27" borderId="0" xfId="0" applyFont="1" applyFill="1" applyAlignment="1">
      <alignment horizontal="left" vertical="top" wrapText="1"/>
    </xf>
    <xf numFmtId="0" fontId="0" fillId="0" borderId="0" xfId="0" applyFont="1" applyBorder="1" applyAlignment="1">
      <alignment horizontal="left" vertical="top" wrapText="1"/>
    </xf>
    <xf numFmtId="0" fontId="18" fillId="0" borderId="0" xfId="0" applyFont="1" applyAlignment="1">
      <alignment horizontal="left" vertical="top" wrapText="1"/>
    </xf>
    <xf numFmtId="0" fontId="3" fillId="19" borderId="1" xfId="0" applyFont="1" applyFill="1" applyBorder="1" applyAlignment="1">
      <alignment vertical="top" wrapText="1"/>
    </xf>
    <xf numFmtId="0" fontId="3" fillId="7" borderId="1" xfId="0" applyFont="1" applyFill="1" applyBorder="1" applyAlignment="1">
      <alignment vertical="top" wrapText="1"/>
    </xf>
    <xf numFmtId="0" fontId="3" fillId="19" borderId="1" xfId="0" quotePrefix="1" applyFont="1" applyFill="1" applyBorder="1" applyAlignment="1">
      <alignment vertical="top" wrapText="1"/>
    </xf>
    <xf numFmtId="0" fontId="3" fillId="19" borderId="15" xfId="0" quotePrefix="1" applyFont="1" applyFill="1" applyBorder="1" applyAlignment="1">
      <alignment vertical="top" wrapText="1"/>
    </xf>
    <xf numFmtId="0" fontId="4" fillId="21" borderId="1" xfId="0" applyFont="1" applyFill="1" applyBorder="1" applyAlignment="1">
      <alignment vertical="top" wrapText="1"/>
    </xf>
    <xf numFmtId="0" fontId="32" fillId="28" borderId="1" xfId="0" applyFont="1" applyFill="1" applyBorder="1" applyAlignment="1">
      <alignment horizontal="left" vertical="top" wrapText="1"/>
    </xf>
    <xf numFmtId="0" fontId="4" fillId="28" borderId="1" xfId="0" applyFont="1" applyFill="1" applyBorder="1" applyAlignment="1">
      <alignment horizontal="left" vertical="top" wrapText="1"/>
    </xf>
    <xf numFmtId="0" fontId="1" fillId="17" borderId="0" xfId="0" applyFont="1" applyFill="1" applyBorder="1" applyAlignment="1">
      <alignment vertical="top" wrapText="1"/>
    </xf>
    <xf numFmtId="0" fontId="1" fillId="17" borderId="15" xfId="0" applyFont="1" applyFill="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3" fillId="0" borderId="0" xfId="1" applyFont="1" applyFill="1" applyBorder="1" applyAlignment="1">
      <alignment horizontal="left" vertical="top" wrapText="1"/>
    </xf>
    <xf numFmtId="0" fontId="0" fillId="0" borderId="0" xfId="0" applyFill="1" applyBorder="1" applyAlignment="1">
      <alignment vertical="center"/>
    </xf>
    <xf numFmtId="0" fontId="0" fillId="0" borderId="1" xfId="0" applyBorder="1" applyAlignment="1">
      <alignment wrapText="1"/>
    </xf>
    <xf numFmtId="0" fontId="0" fillId="0" borderId="0" xfId="0" applyBorder="1" applyAlignment="1">
      <alignment wrapText="1"/>
    </xf>
    <xf numFmtId="0" fontId="38" fillId="0" borderId="0" xfId="3"/>
    <xf numFmtId="0" fontId="41" fillId="0" borderId="0" xfId="3" applyFont="1" applyFill="1"/>
    <xf numFmtId="49" fontId="38" fillId="0" borderId="0" xfId="3" applyNumberFormat="1" applyFill="1"/>
    <xf numFmtId="0" fontId="38" fillId="0" borderId="16" xfId="3" applyFill="1" applyBorder="1"/>
    <xf numFmtId="0" fontId="29" fillId="0" borderId="0" xfId="3" applyFont="1" applyFill="1" applyAlignment="1">
      <alignment wrapText="1"/>
    </xf>
    <xf numFmtId="165" fontId="39" fillId="0" borderId="0" xfId="3" applyNumberFormat="1" applyFont="1" applyFill="1" applyAlignment="1">
      <alignment wrapText="1"/>
    </xf>
    <xf numFmtId="0" fontId="39" fillId="0" borderId="16" xfId="3" applyFont="1" applyFill="1" applyBorder="1" applyAlignment="1">
      <alignment wrapText="1"/>
    </xf>
    <xf numFmtId="0" fontId="29" fillId="0" borderId="1" xfId="3" applyFont="1" applyFill="1" applyBorder="1" applyAlignment="1">
      <alignment horizontal="left" vertical="top" wrapText="1"/>
    </xf>
    <xf numFmtId="49" fontId="29" fillId="0" borderId="1" xfId="3" applyNumberFormat="1" applyFont="1" applyFill="1" applyBorder="1" applyAlignment="1">
      <alignment horizontal="left" vertical="top" wrapText="1"/>
    </xf>
    <xf numFmtId="0" fontId="38" fillId="0" borderId="1" xfId="3" applyFill="1" applyBorder="1" applyAlignment="1">
      <alignment horizontal="left" vertical="top" wrapText="1"/>
    </xf>
    <xf numFmtId="165" fontId="29" fillId="0" borderId="1" xfId="3" applyNumberFormat="1" applyFont="1" applyFill="1" applyBorder="1" applyAlignment="1">
      <alignment horizontal="left" vertical="top" wrapText="1"/>
    </xf>
    <xf numFmtId="0" fontId="39" fillId="0" borderId="1" xfId="3" applyFont="1" applyFill="1" applyBorder="1" applyAlignment="1">
      <alignment horizontal="left" vertical="top" wrapText="1"/>
    </xf>
    <xf numFmtId="49" fontId="38" fillId="0" borderId="1" xfId="3" applyNumberFormat="1" applyFill="1" applyBorder="1" applyAlignment="1">
      <alignment horizontal="left" vertical="top" wrapText="1"/>
    </xf>
    <xf numFmtId="165" fontId="29" fillId="0" borderId="1" xfId="3" quotePrefix="1" applyNumberFormat="1" applyFont="1" applyFill="1" applyBorder="1" applyAlignment="1">
      <alignment horizontal="left" vertical="top" wrapText="1"/>
    </xf>
    <xf numFmtId="0" fontId="42" fillId="0" borderId="1" xfId="3" quotePrefix="1" applyFont="1" applyFill="1" applyBorder="1" applyAlignment="1">
      <alignment horizontal="left" vertical="top" wrapText="1"/>
    </xf>
    <xf numFmtId="0" fontId="0" fillId="0" borderId="0" xfId="0" applyAlignment="1">
      <alignment horizontal="left" vertical="top" wrapText="1"/>
    </xf>
    <xf numFmtId="166" fontId="0" fillId="0" borderId="1" xfId="0" applyNumberFormat="1" applyBorder="1" applyAlignment="1">
      <alignment horizontal="left" vertical="top" wrapText="1"/>
    </xf>
    <xf numFmtId="167" fontId="0" fillId="0" borderId="1" xfId="0" applyNumberFormat="1" applyBorder="1" applyAlignment="1">
      <alignment horizontal="left" vertical="top" wrapText="1"/>
    </xf>
    <xf numFmtId="0" fontId="21" fillId="0" borderId="0" xfId="0" applyFont="1" applyFill="1" applyAlignment="1">
      <alignment horizontal="center" wrapText="1"/>
    </xf>
    <xf numFmtId="0" fontId="43" fillId="0" borderId="0" xfId="0" applyFont="1"/>
    <xf numFmtId="0" fontId="44" fillId="0" borderId="0" xfId="0" applyFont="1" applyAlignment="1">
      <alignment vertical="center"/>
    </xf>
    <xf numFmtId="0" fontId="45" fillId="0" borderId="0" xfId="0" applyFont="1" applyAlignment="1">
      <alignment horizontal="left" vertical="center" indent="1"/>
    </xf>
    <xf numFmtId="0" fontId="45" fillId="0" borderId="0" xfId="0" applyFont="1" applyAlignment="1">
      <alignment horizontal="left" vertical="center" indent="2"/>
    </xf>
    <xf numFmtId="4" fontId="3" fillId="0" borderId="1" xfId="0" applyNumberFormat="1" applyFont="1" applyBorder="1" applyAlignment="1">
      <alignment horizontal="left" vertical="top" wrapText="1"/>
    </xf>
    <xf numFmtId="0" fontId="17" fillId="0" borderId="0" xfId="0" applyFont="1" applyAlignment="1">
      <alignment vertical="center"/>
    </xf>
    <xf numFmtId="0" fontId="20" fillId="18" borderId="0" xfId="0" applyFont="1" applyFill="1" applyBorder="1" applyAlignment="1">
      <alignment horizontal="left" vertical="top" wrapText="1"/>
    </xf>
    <xf numFmtId="0" fontId="47" fillId="0" borderId="0" xfId="0" applyFont="1" applyAlignment="1">
      <alignment vertical="center" wrapText="1"/>
    </xf>
    <xf numFmtId="0" fontId="49" fillId="31" borderId="33" xfId="0" applyFont="1" applyFill="1" applyBorder="1" applyAlignment="1">
      <alignment vertical="center" wrapText="1"/>
    </xf>
    <xf numFmtId="0" fontId="49" fillId="31" borderId="19" xfId="0" applyFont="1" applyFill="1" applyBorder="1" applyAlignment="1">
      <alignment vertical="center" wrapText="1"/>
    </xf>
    <xf numFmtId="0" fontId="49" fillId="31" borderId="34" xfId="0" applyFont="1" applyFill="1" applyBorder="1" applyAlignment="1">
      <alignment vertical="center" wrapText="1"/>
    </xf>
    <xf numFmtId="0" fontId="49" fillId="0" borderId="34" xfId="0" applyFont="1" applyBorder="1" applyAlignment="1">
      <alignment vertical="center" wrapText="1"/>
    </xf>
    <xf numFmtId="0" fontId="20" fillId="18" borderId="0" xfId="0" applyFont="1" applyFill="1" applyBorder="1" applyAlignment="1">
      <alignment horizontal="left" vertical="top"/>
    </xf>
    <xf numFmtId="0" fontId="20" fillId="18" borderId="0" xfId="0" applyFont="1" applyFill="1" applyBorder="1" applyAlignment="1">
      <alignment vertical="top" wrapText="1"/>
    </xf>
    <xf numFmtId="0" fontId="1" fillId="0" borderId="0" xfId="0" applyFont="1" applyAlignment="1">
      <alignment horizontal="left" vertical="center" indent="1"/>
    </xf>
    <xf numFmtId="0" fontId="3" fillId="7" borderId="1" xfId="0" applyFont="1" applyFill="1" applyBorder="1" applyAlignment="1">
      <alignment horizontal="left" vertical="top" wrapText="1"/>
    </xf>
    <xf numFmtId="164" fontId="3" fillId="7" borderId="1" xfId="0" quotePrefix="1" applyNumberFormat="1" applyFont="1" applyFill="1" applyBorder="1" applyAlignment="1">
      <alignment horizontal="left" vertical="top" wrapText="1"/>
    </xf>
    <xf numFmtId="0" fontId="3" fillId="19" borderId="9" xfId="0" applyFont="1" applyFill="1" applyBorder="1" applyAlignment="1">
      <alignment horizontal="left" vertical="top" wrapText="1"/>
    </xf>
    <xf numFmtId="0" fontId="0" fillId="0" borderId="0" xfId="0" applyBorder="1" applyAlignment="1">
      <alignment wrapText="1"/>
    </xf>
    <xf numFmtId="0" fontId="0" fillId="0" borderId="0" xfId="0" applyAlignment="1">
      <alignment horizontal="left" vertical="top"/>
    </xf>
    <xf numFmtId="0" fontId="16" fillId="0" borderId="0" xfId="1" applyAlignment="1">
      <alignment horizontal="left" vertical="top" wrapText="1"/>
    </xf>
    <xf numFmtId="0" fontId="3" fillId="0" borderId="4" xfId="0" applyFont="1" applyBorder="1" applyAlignment="1">
      <alignment vertical="top" wrapText="1"/>
    </xf>
    <xf numFmtId="0" fontId="0" fillId="0" borderId="0" xfId="0" applyFill="1" applyBorder="1" applyAlignment="1">
      <alignment horizontal="left" vertical="top" wrapText="1"/>
    </xf>
    <xf numFmtId="0" fontId="0" fillId="7" borderId="1" xfId="0" applyFill="1" applyBorder="1" applyAlignment="1">
      <alignment vertical="top" wrapText="1"/>
    </xf>
    <xf numFmtId="0" fontId="3" fillId="19" borderId="9" xfId="0" applyFont="1" applyFill="1" applyBorder="1" applyAlignment="1">
      <alignment vertical="top" wrapText="1"/>
    </xf>
    <xf numFmtId="0" fontId="3" fillId="19" borderId="4" xfId="0" applyFont="1" applyFill="1" applyBorder="1" applyAlignment="1">
      <alignment vertical="top" wrapText="1"/>
    </xf>
    <xf numFmtId="0" fontId="3" fillId="19" borderId="5" xfId="0" applyFont="1" applyFill="1" applyBorder="1" applyAlignment="1">
      <alignment vertical="top" wrapText="1"/>
    </xf>
    <xf numFmtId="0" fontId="20" fillId="18" borderId="7" xfId="0" applyFont="1" applyFill="1" applyBorder="1" applyAlignment="1">
      <alignment vertical="top" wrapText="1"/>
    </xf>
    <xf numFmtId="0" fontId="20" fillId="18" borderId="10" xfId="0" applyFont="1" applyFill="1" applyBorder="1" applyAlignment="1">
      <alignment vertical="top" wrapText="1"/>
    </xf>
    <xf numFmtId="0" fontId="20" fillId="18" borderId="7" xfId="0" applyFont="1" applyFill="1" applyBorder="1" applyAlignment="1">
      <alignment horizontal="left" vertical="top" wrapText="1"/>
    </xf>
    <xf numFmtId="0" fontId="20" fillId="18" borderId="10" xfId="0" applyFont="1" applyFill="1" applyBorder="1" applyAlignment="1">
      <alignment horizontal="left" vertical="top" wrapText="1"/>
    </xf>
    <xf numFmtId="0" fontId="20" fillId="18" borderId="2" xfId="0" applyFont="1" applyFill="1" applyBorder="1" applyAlignment="1">
      <alignment horizontal="left" vertical="top" wrapText="1"/>
    </xf>
    <xf numFmtId="0" fontId="3" fillId="19" borderId="4" xfId="0" applyFont="1" applyFill="1" applyBorder="1" applyAlignment="1">
      <alignment horizontal="left" vertical="top" wrapText="1"/>
    </xf>
    <xf numFmtId="0" fontId="22" fillId="19" borderId="1" xfId="1" applyFont="1" applyFill="1" applyBorder="1" applyAlignment="1">
      <alignment horizontal="left" vertical="top" wrapText="1"/>
    </xf>
    <xf numFmtId="0" fontId="3" fillId="7" borderId="1" xfId="0" quotePrefix="1" applyFont="1" applyFill="1" applyBorder="1" applyAlignment="1">
      <alignment horizontal="left" vertical="top" wrapText="1"/>
    </xf>
    <xf numFmtId="0" fontId="3" fillId="19" borderId="1" xfId="0" quotePrefix="1" applyFont="1" applyFill="1" applyBorder="1" applyAlignment="1">
      <alignment horizontal="left" vertical="top" wrapText="1"/>
    </xf>
    <xf numFmtId="0" fontId="3" fillId="19" borderId="6" xfId="0" applyFont="1" applyFill="1" applyBorder="1" applyAlignment="1">
      <alignment horizontal="left" vertical="top" wrapText="1"/>
    </xf>
    <xf numFmtId="0" fontId="3" fillId="19" borderId="15" xfId="0" applyFont="1" applyFill="1" applyBorder="1" applyAlignment="1">
      <alignment horizontal="left" vertical="top" wrapText="1"/>
    </xf>
    <xf numFmtId="0" fontId="3" fillId="7" borderId="15" xfId="0" quotePrefix="1" applyFont="1" applyFill="1" applyBorder="1" applyAlignment="1">
      <alignment horizontal="left" vertical="top" wrapText="1"/>
    </xf>
    <xf numFmtId="0" fontId="22" fillId="19" borderId="15" xfId="1" applyFont="1" applyFill="1" applyBorder="1" applyAlignment="1">
      <alignment horizontal="left" vertical="top" wrapText="1"/>
    </xf>
    <xf numFmtId="0" fontId="3" fillId="19" borderId="15" xfId="0" quotePrefix="1" applyFont="1" applyFill="1" applyBorder="1" applyAlignment="1">
      <alignment horizontal="left" vertical="top" wrapText="1"/>
    </xf>
    <xf numFmtId="0" fontId="3" fillId="19" borderId="5" xfId="0" applyFont="1" applyFill="1" applyBorder="1" applyAlignment="1">
      <alignment horizontal="left" vertical="top" wrapText="1"/>
    </xf>
    <xf numFmtId="49" fontId="39" fillId="0" borderId="1" xfId="3" applyNumberFormat="1"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15" xfId="0" applyFont="1" applyFill="1" applyBorder="1" applyAlignment="1">
      <alignment vertical="top" wrapText="1"/>
    </xf>
    <xf numFmtId="0" fontId="16" fillId="7" borderId="15" xfId="1" applyFill="1" applyBorder="1" applyAlignment="1">
      <alignment horizontal="left" vertical="top" wrapText="1"/>
    </xf>
    <xf numFmtId="0" fontId="20" fillId="18" borderId="10" xfId="0" applyFont="1" applyFill="1" applyBorder="1" applyAlignment="1">
      <alignment horizontal="left" vertical="top"/>
    </xf>
    <xf numFmtId="0" fontId="20" fillId="18" borderId="2" xfId="0" applyFont="1" applyFill="1" applyBorder="1" applyAlignment="1">
      <alignment horizontal="left" vertical="top"/>
    </xf>
    <xf numFmtId="0" fontId="20" fillId="18" borderId="2" xfId="0" applyFont="1" applyFill="1" applyBorder="1" applyAlignment="1">
      <alignment vertical="top" wrapText="1"/>
    </xf>
    <xf numFmtId="0" fontId="0" fillId="19" borderId="1" xfId="0" applyFont="1" applyFill="1" applyBorder="1" applyAlignment="1">
      <alignment horizontal="left" vertical="top" wrapText="1"/>
    </xf>
    <xf numFmtId="0" fontId="20" fillId="18" borderId="0" xfId="0" applyFont="1" applyFill="1" applyBorder="1" applyAlignment="1">
      <alignment horizontal="center" vertical="top" wrapText="1"/>
    </xf>
    <xf numFmtId="0" fontId="3" fillId="0" borderId="15" xfId="0" applyFont="1" applyBorder="1" applyAlignment="1">
      <alignment vertical="top" wrapText="1"/>
    </xf>
    <xf numFmtId="0" fontId="3" fillId="0" borderId="15" xfId="0" applyFont="1" applyBorder="1" applyAlignment="1">
      <alignment horizontal="left" vertical="top" wrapText="1"/>
    </xf>
    <xf numFmtId="0" fontId="20" fillId="18" borderId="1" xfId="0" applyFont="1" applyFill="1" applyBorder="1" applyAlignment="1">
      <alignment horizontal="left" vertical="top" wrapText="1"/>
    </xf>
    <xf numFmtId="0" fontId="20" fillId="18" borderId="15" xfId="0" applyFont="1" applyFill="1" applyBorder="1" applyAlignment="1">
      <alignment horizontal="left" vertical="top" wrapText="1"/>
    </xf>
    <xf numFmtId="0" fontId="20" fillId="18" borderId="18" xfId="0" applyFont="1" applyFill="1" applyBorder="1" applyAlignment="1">
      <alignment horizontal="left" vertical="top" wrapText="1"/>
    </xf>
    <xf numFmtId="0" fontId="0" fillId="7" borderId="1" xfId="0" applyFont="1" applyFill="1" applyBorder="1" applyAlignment="1">
      <alignment horizontal="left" vertical="top" wrapText="1"/>
    </xf>
    <xf numFmtId="0" fontId="0" fillId="0" borderId="1" xfId="0" quotePrefix="1" applyFont="1" applyBorder="1" applyAlignment="1">
      <alignment horizontal="left" vertical="top" wrapText="1"/>
    </xf>
    <xf numFmtId="0" fontId="3" fillId="0" borderId="6" xfId="0" applyFont="1" applyBorder="1" applyAlignment="1">
      <alignment horizontal="left" vertical="top" wrapText="1"/>
    </xf>
    <xf numFmtId="0" fontId="20" fillId="18" borderId="35" xfId="0" applyFont="1" applyFill="1" applyBorder="1" applyAlignment="1">
      <alignment horizontal="left" vertical="top" wrapText="1"/>
    </xf>
    <xf numFmtId="0" fontId="0" fillId="7" borderId="1" xfId="0" applyFill="1" applyBorder="1" applyAlignment="1">
      <alignment horizontal="left" vertical="top" wrapText="1"/>
    </xf>
    <xf numFmtId="0" fontId="17" fillId="0" borderId="1" xfId="0" applyFont="1" applyBorder="1" applyAlignment="1">
      <alignment vertical="top" wrapText="1"/>
    </xf>
    <xf numFmtId="0" fontId="46" fillId="7" borderId="1" xfId="0" applyFont="1" applyFill="1" applyBorder="1" applyAlignment="1">
      <alignment vertical="top" wrapText="1"/>
    </xf>
    <xf numFmtId="0" fontId="0" fillId="7" borderId="15" xfId="0" applyFill="1" applyBorder="1" applyAlignment="1">
      <alignment vertical="top" wrapText="1"/>
    </xf>
    <xf numFmtId="0" fontId="20" fillId="18" borderId="1" xfId="0" applyFont="1" applyFill="1" applyBorder="1" applyAlignment="1">
      <alignment vertical="top" wrapText="1"/>
    </xf>
    <xf numFmtId="0" fontId="20" fillId="18" borderId="1" xfId="0" applyFont="1" applyFill="1" applyBorder="1" applyAlignment="1">
      <alignment vertical="top"/>
    </xf>
    <xf numFmtId="0" fontId="20" fillId="18" borderId="9" xfId="0" applyFont="1" applyFill="1" applyBorder="1" applyAlignment="1">
      <alignment horizontal="left" vertical="top" wrapText="1"/>
    </xf>
    <xf numFmtId="0" fontId="20" fillId="18" borderId="1" xfId="0" applyFont="1" applyFill="1" applyBorder="1" applyAlignment="1">
      <alignment horizontal="center" vertical="top"/>
    </xf>
    <xf numFmtId="0" fontId="3" fillId="7" borderId="4" xfId="0" applyFont="1" applyFill="1" applyBorder="1" applyAlignment="1">
      <alignment vertical="top" wrapText="1"/>
    </xf>
    <xf numFmtId="0" fontId="0" fillId="0" borderId="15" xfId="0" applyFill="1" applyBorder="1" applyAlignment="1">
      <alignment vertical="top" wrapText="1"/>
    </xf>
    <xf numFmtId="0" fontId="3" fillId="7" borderId="5" xfId="0" applyFont="1" applyFill="1" applyBorder="1" applyAlignment="1">
      <alignment horizontal="left" vertical="top" wrapText="1"/>
    </xf>
    <xf numFmtId="0" fontId="31" fillId="0" borderId="1" xfId="0" applyFont="1" applyBorder="1" applyAlignment="1">
      <alignment horizontal="left" vertical="top" wrapText="1"/>
    </xf>
    <xf numFmtId="0" fontId="26" fillId="0" borderId="1" xfId="0" applyFont="1" applyBorder="1" applyAlignment="1">
      <alignment horizontal="left" vertical="top" wrapText="1"/>
    </xf>
    <xf numFmtId="0" fontId="37" fillId="7" borderId="1" xfId="0" applyFont="1" applyFill="1" applyBorder="1" applyAlignment="1">
      <alignment vertical="top" wrapText="1"/>
    </xf>
    <xf numFmtId="0" fontId="1" fillId="19" borderId="15" xfId="0" applyFont="1" applyFill="1" applyBorder="1" applyAlignment="1">
      <alignment horizontal="left" vertical="top" wrapText="1"/>
    </xf>
    <xf numFmtId="0" fontId="0" fillId="19" borderId="6" xfId="0" applyFont="1" applyFill="1" applyBorder="1" applyAlignment="1">
      <alignment horizontal="left" vertical="top" wrapText="1"/>
    </xf>
    <xf numFmtId="0" fontId="0" fillId="19" borderId="15" xfId="0" applyFont="1" applyFill="1" applyBorder="1" applyAlignment="1">
      <alignment horizontal="left" vertical="top" wrapText="1"/>
    </xf>
    <xf numFmtId="0" fontId="0" fillId="19" borderId="15" xfId="0" quotePrefix="1" applyFont="1" applyFill="1" applyBorder="1" applyAlignment="1">
      <alignment horizontal="left" vertical="top" wrapText="1"/>
    </xf>
    <xf numFmtId="0" fontId="0" fillId="19" borderId="5" xfId="0" applyFont="1" applyFill="1" applyBorder="1" applyAlignment="1">
      <alignment horizontal="left" vertical="top" wrapText="1"/>
    </xf>
    <xf numFmtId="0" fontId="33" fillId="0" borderId="15" xfId="0" applyFont="1" applyBorder="1" applyAlignment="1">
      <alignment horizontal="left" vertical="top" wrapText="1"/>
    </xf>
    <xf numFmtId="0" fontId="3" fillId="0" borderId="15" xfId="0" quotePrefix="1" applyFont="1" applyBorder="1" applyAlignment="1">
      <alignment horizontal="left" vertical="top" wrapText="1"/>
    </xf>
    <xf numFmtId="0" fontId="59" fillId="18" borderId="10" xfId="0" applyFont="1" applyFill="1" applyBorder="1" applyAlignment="1">
      <alignment horizontal="left" vertical="top" wrapText="1"/>
    </xf>
    <xf numFmtId="0" fontId="59" fillId="18" borderId="2" xfId="0" applyFont="1" applyFill="1" applyBorder="1" applyAlignment="1">
      <alignment horizontal="left" vertical="top" wrapText="1"/>
    </xf>
    <xf numFmtId="0" fontId="0" fillId="19" borderId="9" xfId="0" applyFont="1" applyFill="1" applyBorder="1" applyAlignment="1">
      <alignment horizontal="left" vertical="top" wrapText="1"/>
    </xf>
    <xf numFmtId="0" fontId="0" fillId="19" borderId="1" xfId="0" quotePrefix="1" applyFont="1" applyFill="1" applyBorder="1" applyAlignment="1">
      <alignment horizontal="left" vertical="top" wrapText="1"/>
    </xf>
    <xf numFmtId="0" fontId="0" fillId="19" borderId="4" xfId="0" applyFont="1" applyFill="1" applyBorder="1" applyAlignment="1">
      <alignment horizontal="left" vertical="top" wrapText="1"/>
    </xf>
    <xf numFmtId="0" fontId="6" fillId="0" borderId="6" xfId="0" applyFont="1" applyBorder="1" applyAlignment="1">
      <alignment horizontal="left" vertical="top" wrapText="1"/>
    </xf>
    <xf numFmtId="0" fontId="0" fillId="0" borderId="15" xfId="0" applyFont="1" applyBorder="1" applyAlignment="1">
      <alignment horizontal="left" vertical="top" wrapText="1"/>
    </xf>
    <xf numFmtId="0" fontId="0" fillId="0" borderId="5" xfId="0" applyBorder="1" applyAlignment="1">
      <alignment horizontal="left" vertical="top" wrapText="1"/>
    </xf>
    <xf numFmtId="0" fontId="59" fillId="18" borderId="7" xfId="0" applyFont="1" applyFill="1" applyBorder="1" applyAlignment="1">
      <alignment vertical="top" wrapText="1"/>
    </xf>
    <xf numFmtId="0" fontId="59" fillId="18" borderId="10" xfId="0" applyFont="1" applyFill="1" applyBorder="1" applyAlignment="1">
      <alignment vertical="top" wrapText="1"/>
    </xf>
    <xf numFmtId="0" fontId="59" fillId="18" borderId="2" xfId="0" applyFont="1" applyFill="1" applyBorder="1" applyAlignment="1">
      <alignment horizontal="center" vertical="top" wrapText="1"/>
    </xf>
    <xf numFmtId="0" fontId="0" fillId="0" borderId="0" xfId="0" applyBorder="1" applyAlignment="1">
      <alignment vertical="top" wrapText="1"/>
    </xf>
    <xf numFmtId="0" fontId="3" fillId="0" borderId="1" xfId="0" applyFont="1" applyFill="1" applyBorder="1" applyAlignment="1">
      <alignment horizontal="left" vertical="top" wrapText="1"/>
    </xf>
    <xf numFmtId="0" fontId="6" fillId="0" borderId="0" xfId="0" applyFont="1" applyAlignment="1">
      <alignment vertical="top" wrapText="1"/>
    </xf>
    <xf numFmtId="0" fontId="16" fillId="7" borderId="0" xfId="1" applyFill="1" applyAlignment="1">
      <alignment vertical="top" wrapText="1"/>
    </xf>
    <xf numFmtId="0" fontId="3" fillId="0" borderId="1" xfId="0" applyFont="1" applyBorder="1" applyAlignment="1">
      <alignment vertical="top" wrapText="1"/>
    </xf>
    <xf numFmtId="0" fontId="3" fillId="0" borderId="15" xfId="0" applyFont="1" applyFill="1" applyBorder="1" applyAlignment="1">
      <alignment horizontal="left" vertical="top" wrapText="1"/>
    </xf>
    <xf numFmtId="0" fontId="0" fillId="0" borderId="0" xfId="0" applyBorder="1" applyAlignment="1">
      <alignment wrapText="1"/>
    </xf>
    <xf numFmtId="0" fontId="1" fillId="13" borderId="1" xfId="0" applyFont="1" applyFill="1" applyBorder="1" applyAlignment="1">
      <alignment horizontal="left" vertical="top" wrapText="1"/>
    </xf>
    <xf numFmtId="0" fontId="4" fillId="27" borderId="1" xfId="0" applyFont="1" applyFill="1" applyBorder="1" applyAlignment="1">
      <alignment horizontal="left" vertical="top" wrapText="1"/>
    </xf>
    <xf numFmtId="0" fontId="4" fillId="24" borderId="1" xfId="0" applyFont="1" applyFill="1" applyBorder="1" applyAlignment="1">
      <alignment horizontal="left" vertical="top" wrapText="1"/>
    </xf>
    <xf numFmtId="0" fontId="4" fillId="15" borderId="1" xfId="0" applyFont="1" applyFill="1" applyBorder="1" applyAlignment="1">
      <alignment horizontal="left" vertical="top" wrapText="1"/>
    </xf>
    <xf numFmtId="0" fontId="4" fillId="21" borderId="1" xfId="0" applyFont="1" applyFill="1" applyBorder="1" applyAlignment="1">
      <alignment horizontal="left" vertical="top" wrapText="1"/>
    </xf>
    <xf numFmtId="0" fontId="1" fillId="21" borderId="1" xfId="0" applyFont="1" applyFill="1" applyBorder="1" applyAlignment="1">
      <alignment horizontal="left" vertical="top" wrapText="1"/>
    </xf>
    <xf numFmtId="0" fontId="0" fillId="0" borderId="15" xfId="0" applyFont="1" applyFill="1" applyBorder="1" applyAlignment="1">
      <alignment horizontal="left" vertical="top"/>
    </xf>
    <xf numFmtId="0" fontId="3" fillId="0" borderId="15" xfId="0" applyFont="1" applyFill="1" applyBorder="1" applyAlignment="1">
      <alignment horizontal="left" vertical="top"/>
    </xf>
    <xf numFmtId="0" fontId="1" fillId="0" borderId="36" xfId="0" applyFont="1" applyBorder="1"/>
    <xf numFmtId="0" fontId="1" fillId="0" borderId="37" xfId="0" applyFont="1" applyBorder="1"/>
    <xf numFmtId="0" fontId="1" fillId="0" borderId="38" xfId="0" applyFont="1" applyBorder="1"/>
    <xf numFmtId="0" fontId="0" fillId="24" borderId="1" xfId="0" applyFont="1" applyFill="1" applyBorder="1" applyAlignment="1">
      <alignment horizontal="left" vertical="top"/>
    </xf>
    <xf numFmtId="0" fontId="0" fillId="15" borderId="1" xfId="0" applyFont="1" applyFill="1" applyBorder="1" applyAlignment="1">
      <alignment horizontal="left" vertical="top"/>
    </xf>
    <xf numFmtId="0" fontId="0" fillId="32" borderId="1" xfId="0" applyFont="1" applyFill="1" applyBorder="1" applyAlignment="1">
      <alignment horizontal="left" vertical="top"/>
    </xf>
    <xf numFmtId="0" fontId="0" fillId="0" borderId="1" xfId="0" applyFont="1" applyFill="1" applyBorder="1" applyAlignment="1">
      <alignment vertical="top" wrapText="1"/>
    </xf>
    <xf numFmtId="0" fontId="36" fillId="0" borderId="1" xfId="0" applyFont="1" applyFill="1" applyBorder="1" applyAlignment="1">
      <alignment vertical="top" wrapText="1"/>
    </xf>
    <xf numFmtId="0" fontId="3" fillId="0" borderId="1" xfId="1" quotePrefix="1" applyFont="1" applyBorder="1" applyAlignment="1">
      <alignment vertical="top" wrapText="1"/>
    </xf>
    <xf numFmtId="0" fontId="16" fillId="19" borderId="15" xfId="1" applyFill="1" applyBorder="1" applyAlignment="1">
      <alignment vertical="top" wrapText="1"/>
    </xf>
    <xf numFmtId="0" fontId="3" fillId="7" borderId="15" xfId="0" quotePrefix="1" applyFont="1" applyFill="1" applyBorder="1" applyAlignment="1">
      <alignment vertical="top" wrapText="1"/>
    </xf>
    <xf numFmtId="0" fontId="0" fillId="0" borderId="0" xfId="0" applyBorder="1" applyAlignment="1">
      <alignment horizontal="left" vertical="top" wrapText="1"/>
    </xf>
    <xf numFmtId="0" fontId="16" fillId="0" borderId="0" xfId="1" applyFill="1" applyAlignment="1">
      <alignment vertical="top" wrapText="1"/>
    </xf>
    <xf numFmtId="0" fontId="3" fillId="7" borderId="10" xfId="0" applyFont="1" applyFill="1" applyBorder="1" applyAlignment="1">
      <alignment horizontal="left" vertical="top" wrapText="1"/>
    </xf>
    <xf numFmtId="0" fontId="1" fillId="3" borderId="15" xfId="0" applyFont="1" applyFill="1" applyBorder="1" applyAlignment="1">
      <alignment vertical="top" wrapText="1"/>
    </xf>
    <xf numFmtId="0" fontId="1" fillId="5" borderId="15" xfId="0" applyFont="1" applyFill="1" applyBorder="1" applyAlignment="1">
      <alignment vertical="top" wrapText="1"/>
    </xf>
    <xf numFmtId="0" fontId="38" fillId="0" borderId="0" xfId="3" applyFill="1" applyBorder="1" applyAlignment="1">
      <alignment horizontal="left" vertical="top" wrapText="1"/>
    </xf>
    <xf numFmtId="0" fontId="29" fillId="0" borderId="0" xfId="3" applyFont="1" applyFill="1" applyBorder="1" applyAlignment="1">
      <alignment horizontal="left" vertical="top" wrapText="1"/>
    </xf>
    <xf numFmtId="0" fontId="0" fillId="0" borderId="0" xfId="0" applyBorder="1" applyAlignment="1">
      <alignment horizontal="left" vertical="top"/>
    </xf>
    <xf numFmtId="0" fontId="16" fillId="0" borderId="1" xfId="1" applyFill="1" applyBorder="1" applyAlignment="1">
      <alignment vertical="top" wrapText="1"/>
    </xf>
    <xf numFmtId="0" fontId="16" fillId="18" borderId="7" xfId="1" applyFill="1" applyBorder="1" applyAlignment="1">
      <alignment vertical="top" wrapText="1"/>
    </xf>
    <xf numFmtId="0" fontId="16" fillId="7" borderId="1" xfId="1" applyFill="1" applyBorder="1" applyAlignment="1">
      <alignment horizontal="left" vertical="top" wrapText="1"/>
    </xf>
    <xf numFmtId="0" fontId="27" fillId="0" borderId="0" xfId="0" applyFont="1" applyAlignment="1">
      <alignment vertical="center"/>
    </xf>
    <xf numFmtId="0" fontId="1" fillId="3"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17" borderId="1" xfId="0" applyFont="1" applyFill="1" applyBorder="1" applyAlignment="1">
      <alignment horizontal="left" vertical="top" wrapText="1"/>
    </xf>
    <xf numFmtId="0" fontId="19" fillId="0" borderId="0" xfId="0" applyFont="1" applyAlignment="1">
      <alignment horizontal="left" vertical="top"/>
    </xf>
    <xf numFmtId="0" fontId="1" fillId="0" borderId="0" xfId="0" applyFont="1" applyAlignment="1">
      <alignment horizontal="left" vertical="top" wrapText="1"/>
    </xf>
    <xf numFmtId="0" fontId="1" fillId="0" borderId="0" xfId="0" applyFont="1" applyBorder="1" applyAlignment="1">
      <alignment horizontal="left" vertical="top" wrapText="1"/>
    </xf>
    <xf numFmtId="0" fontId="19" fillId="0" borderId="0" xfId="0" applyFont="1" applyBorder="1" applyAlignment="1">
      <alignment horizontal="left" vertical="top" wrapText="1"/>
    </xf>
    <xf numFmtId="0" fontId="16" fillId="0" borderId="1" xfId="1" applyFill="1" applyBorder="1" applyAlignment="1">
      <alignment horizontal="left" vertical="top" wrapText="1"/>
    </xf>
    <xf numFmtId="0" fontId="1" fillId="0" borderId="0" xfId="0" applyFont="1" applyAlignment="1">
      <alignment vertical="top"/>
    </xf>
    <xf numFmtId="0" fontId="0" fillId="0" borderId="0" xfId="0" applyAlignment="1">
      <alignment vertical="top"/>
    </xf>
    <xf numFmtId="0" fontId="0" fillId="0" borderId="0" xfId="0" applyFont="1" applyAlignment="1">
      <alignment vertical="top"/>
    </xf>
    <xf numFmtId="0" fontId="0" fillId="0" borderId="0" xfId="0" applyFill="1" applyBorder="1" applyAlignment="1">
      <alignment vertical="top" wrapText="1"/>
    </xf>
    <xf numFmtId="0" fontId="16" fillId="19" borderId="1" xfId="1" applyFill="1" applyBorder="1" applyAlignment="1">
      <alignment vertical="top" wrapText="1"/>
    </xf>
    <xf numFmtId="0" fontId="3" fillId="0" borderId="15" xfId="0" applyFont="1" applyFill="1" applyBorder="1" applyAlignment="1">
      <alignment vertical="top" wrapText="1"/>
    </xf>
    <xf numFmtId="0" fontId="3" fillId="19" borderId="15" xfId="1" applyFont="1" applyFill="1" applyBorder="1" applyAlignment="1">
      <alignment vertical="top" wrapText="1"/>
    </xf>
    <xf numFmtId="0" fontId="3" fillId="0" borderId="0" xfId="0" applyFont="1" applyAlignment="1">
      <alignment vertical="top"/>
    </xf>
    <xf numFmtId="0" fontId="4" fillId="0" borderId="0" xfId="0" applyFont="1" applyAlignment="1">
      <alignment horizontal="left" vertical="top" wrapText="1"/>
    </xf>
    <xf numFmtId="0" fontId="16" fillId="0" borderId="15" xfId="1" applyFill="1" applyBorder="1" applyAlignment="1">
      <alignment horizontal="left" vertical="top" wrapText="1"/>
    </xf>
    <xf numFmtId="0" fontId="21" fillId="0" borderId="0" xfId="0" applyFont="1"/>
    <xf numFmtId="0" fontId="16" fillId="18" borderId="7" xfId="1" applyFill="1" applyBorder="1" applyAlignment="1">
      <alignment horizontal="left" vertical="top" wrapText="1"/>
    </xf>
    <xf numFmtId="0" fontId="4" fillId="19" borderId="15" xfId="0" applyFont="1" applyFill="1" applyBorder="1" applyAlignment="1">
      <alignment horizontal="left" vertical="top" wrapText="1"/>
    </xf>
    <xf numFmtId="0" fontId="16" fillId="19" borderId="15" xfId="1" applyFill="1" applyBorder="1" applyAlignment="1">
      <alignment horizontal="left" vertical="top" wrapText="1"/>
    </xf>
    <xf numFmtId="0" fontId="4" fillId="19" borderId="5" xfId="0" applyFont="1" applyFill="1" applyBorder="1" applyAlignment="1">
      <alignment horizontal="left" vertical="top" wrapText="1"/>
    </xf>
    <xf numFmtId="0" fontId="3" fillId="7" borderId="6" xfId="0" applyFont="1" applyFill="1" applyBorder="1" applyAlignment="1">
      <alignment horizontal="left" vertical="top" wrapText="1"/>
    </xf>
    <xf numFmtId="0" fontId="16" fillId="0" borderId="0" xfId="1" applyFill="1" applyAlignment="1">
      <alignment horizontal="left" vertical="top" wrapText="1"/>
    </xf>
    <xf numFmtId="0" fontId="58" fillId="0" borderId="0" xfId="0" applyFont="1" applyAlignment="1">
      <alignment horizontal="left" vertical="top" wrapText="1"/>
    </xf>
    <xf numFmtId="0" fontId="57" fillId="0" borderId="0" xfId="0" applyFont="1" applyAlignment="1">
      <alignment horizontal="left" vertical="top"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0" xfId="0" applyFont="1" applyFill="1" applyBorder="1" applyAlignment="1">
      <alignment horizontal="left" vertical="top" wrapText="1"/>
    </xf>
    <xf numFmtId="0" fontId="48" fillId="30" borderId="31" xfId="0" applyFont="1" applyFill="1" applyBorder="1" applyAlignment="1">
      <alignment vertical="center" wrapText="1"/>
    </xf>
    <xf numFmtId="0" fontId="48" fillId="30" borderId="32" xfId="0" applyFont="1" applyFill="1" applyBorder="1" applyAlignment="1">
      <alignment vertical="center" wrapText="1"/>
    </xf>
    <xf numFmtId="0" fontId="3" fillId="20" borderId="1" xfId="0" applyFont="1" applyFill="1" applyBorder="1" applyAlignment="1">
      <alignment horizontal="left" vertical="top" wrapText="1"/>
    </xf>
    <xf numFmtId="0" fontId="3" fillId="20" borderId="1" xfId="0" applyFont="1" applyFill="1" applyBorder="1" applyAlignment="1">
      <alignment vertical="top" wrapText="1"/>
    </xf>
    <xf numFmtId="0" fontId="60" fillId="0" borderId="1" xfId="0" applyFont="1" applyBorder="1" applyAlignment="1">
      <alignment vertical="top" wrapText="1"/>
    </xf>
    <xf numFmtId="0" fontId="0" fillId="0" borderId="0" xfId="0" applyFont="1"/>
    <xf numFmtId="0" fontId="16" fillId="0" borderId="1" xfId="1" applyFont="1" applyFill="1" applyBorder="1" applyAlignment="1">
      <alignment vertical="top" wrapText="1"/>
    </xf>
    <xf numFmtId="0" fontId="3" fillId="13" borderId="1" xfId="0" applyFont="1" applyFill="1" applyBorder="1" applyAlignment="1">
      <alignment vertical="top" wrapText="1"/>
    </xf>
    <xf numFmtId="0" fontId="0" fillId="0" borderId="10" xfId="0" applyFont="1" applyFill="1" applyBorder="1" applyAlignment="1">
      <alignment horizontal="left" vertical="top"/>
    </xf>
    <xf numFmtId="0" fontId="3" fillId="0" borderId="10" xfId="0" applyFont="1" applyFill="1" applyBorder="1" applyAlignment="1">
      <alignment horizontal="left" vertical="top"/>
    </xf>
    <xf numFmtId="0" fontId="0" fillId="0" borderId="39" xfId="0" applyFont="1" applyFill="1" applyBorder="1" applyAlignment="1">
      <alignment horizontal="left" vertical="top"/>
    </xf>
    <xf numFmtId="0" fontId="3" fillId="0" borderId="39" xfId="0" applyFont="1" applyFill="1" applyBorder="1" applyAlignment="1">
      <alignment horizontal="left" vertical="top" wrapText="1"/>
    </xf>
    <xf numFmtId="0" fontId="3" fillId="0" borderId="39" xfId="0" applyFont="1" applyFill="1" applyBorder="1" applyAlignment="1">
      <alignment horizontal="left" vertical="top"/>
    </xf>
    <xf numFmtId="0" fontId="0" fillId="0" borderId="0" xfId="0" applyFont="1" applyBorder="1"/>
    <xf numFmtId="0" fontId="0" fillId="0" borderId="0" xfId="0" applyFont="1" applyFill="1"/>
    <xf numFmtId="0" fontId="62" fillId="0" borderId="0" xfId="0" applyFont="1" applyAlignment="1">
      <alignment horizontal="left" vertical="top" wrapText="1"/>
    </xf>
    <xf numFmtId="0" fontId="3" fillId="0" borderId="0" xfId="0" applyFont="1" applyBorder="1" applyAlignment="1">
      <alignment horizontal="left" vertical="top" wrapText="1"/>
    </xf>
    <xf numFmtId="0" fontId="16" fillId="18" borderId="0" xfId="1" applyFill="1" applyBorder="1" applyAlignment="1">
      <alignment vertical="top" wrapText="1"/>
    </xf>
    <xf numFmtId="0" fontId="4" fillId="31" borderId="1" xfId="0" applyFont="1" applyFill="1" applyBorder="1" applyAlignment="1">
      <alignment horizontal="left" vertical="top" wrapText="1"/>
    </xf>
    <xf numFmtId="0" fontId="4" fillId="0" borderId="1" xfId="0" applyFont="1" applyBorder="1" applyAlignment="1">
      <alignment horizontal="left" vertical="top" wrapText="1"/>
    </xf>
    <xf numFmtId="0" fontId="3" fillId="0" borderId="0" xfId="0" applyFont="1" applyBorder="1" applyAlignment="1">
      <alignment vertical="top" wrapText="1"/>
    </xf>
    <xf numFmtId="0" fontId="0" fillId="0" borderId="0" xfId="0" applyFont="1" applyBorder="1" applyAlignment="1">
      <alignment horizontal="left" vertical="top"/>
    </xf>
    <xf numFmtId="0" fontId="62" fillId="0" borderId="0" xfId="0" applyFont="1" applyBorder="1" applyAlignment="1">
      <alignment horizontal="left" vertical="top"/>
    </xf>
    <xf numFmtId="0" fontId="0" fillId="0" borderId="1" xfId="0" applyFont="1" applyBorder="1" applyAlignment="1">
      <alignment vertical="center" wrapText="1"/>
    </xf>
    <xf numFmtId="0" fontId="3" fillId="0" borderId="0" xfId="0" applyFont="1" applyAlignment="1">
      <alignment vertical="center"/>
    </xf>
    <xf numFmtId="0" fontId="19" fillId="0" borderId="0" xfId="0" applyFont="1" applyAlignment="1">
      <alignment horizontal="left" vertical="top" wrapText="1"/>
    </xf>
    <xf numFmtId="0" fontId="6" fillId="0" borderId="0" xfId="0" applyFont="1" applyAlignment="1">
      <alignment wrapText="1"/>
    </xf>
    <xf numFmtId="0" fontId="24" fillId="0" borderId="0" xfId="0" applyFont="1" applyAlignment="1">
      <alignment vertical="center"/>
    </xf>
    <xf numFmtId="0" fontId="1" fillId="7" borderId="15" xfId="0" applyFont="1" applyFill="1" applyBorder="1" applyAlignment="1">
      <alignment vertical="top" wrapText="1"/>
    </xf>
    <xf numFmtId="0" fontId="1" fillId="3"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17" borderId="1" xfId="0" applyFont="1" applyFill="1" applyBorder="1" applyAlignment="1">
      <alignment horizontal="left" vertical="center" wrapText="1"/>
    </xf>
    <xf numFmtId="0" fontId="0" fillId="0" borderId="0" xfId="0"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0" fillId="0" borderId="10" xfId="0" applyFont="1" applyFill="1" applyBorder="1" applyAlignment="1">
      <alignment horizontal="left" vertical="top" wrapText="1"/>
    </xf>
    <xf numFmtId="0" fontId="3" fillId="0" borderId="10" xfId="0" applyFont="1" applyFill="1" applyBorder="1" applyAlignment="1">
      <alignment vertical="top" wrapText="1"/>
    </xf>
    <xf numFmtId="0" fontId="0" fillId="0" borderId="39" xfId="0" applyFont="1" applyFill="1" applyBorder="1" applyAlignment="1">
      <alignment horizontal="left" vertical="top" wrapText="1"/>
    </xf>
    <xf numFmtId="0" fontId="3" fillId="0" borderId="39" xfId="0" applyFont="1" applyFill="1" applyBorder="1" applyAlignment="1">
      <alignment vertical="top" wrapText="1"/>
    </xf>
    <xf numFmtId="0" fontId="3" fillId="0" borderId="0" xfId="0" applyFont="1" applyAlignment="1">
      <alignment wrapText="1"/>
    </xf>
    <xf numFmtId="0" fontId="14" fillId="0" borderId="19" xfId="0" applyFont="1" applyBorder="1" applyAlignment="1">
      <alignment horizontal="right" vertical="center" wrapText="1"/>
    </xf>
    <xf numFmtId="0" fontId="14" fillId="0" borderId="14" xfId="0" applyFont="1" applyBorder="1" applyAlignment="1">
      <alignment vertical="center" wrapText="1"/>
    </xf>
    <xf numFmtId="0" fontId="15" fillId="33" borderId="22" xfId="0" applyFont="1" applyFill="1" applyBorder="1" applyAlignment="1">
      <alignment horizontal="center" vertical="center" wrapText="1"/>
    </xf>
    <xf numFmtId="0" fontId="15" fillId="33" borderId="23" xfId="0" applyFont="1" applyFill="1" applyBorder="1" applyAlignment="1">
      <alignment horizontal="center" vertical="center" wrapText="1"/>
    </xf>
    <xf numFmtId="0" fontId="14" fillId="0" borderId="23" xfId="0" applyFont="1" applyBorder="1" applyAlignment="1">
      <alignment vertical="center" wrapText="1"/>
    </xf>
    <xf numFmtId="0" fontId="14" fillId="0" borderId="14" xfId="0" applyFont="1" applyBorder="1" applyAlignment="1">
      <alignment horizontal="right" vertical="center" wrapText="1"/>
    </xf>
    <xf numFmtId="0" fontId="63" fillId="0" borderId="0" xfId="0" applyFont="1" applyAlignment="1">
      <alignment horizontal="justify" vertical="center"/>
    </xf>
    <xf numFmtId="0" fontId="64" fillId="0" borderId="0" xfId="0" applyFont="1" applyAlignment="1">
      <alignment vertical="center"/>
    </xf>
    <xf numFmtId="0" fontId="1" fillId="0" borderId="1" xfId="0" applyFont="1" applyBorder="1" applyAlignment="1">
      <alignment horizontal="left" vertical="top"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17" fillId="0" borderId="0" xfId="0" applyFont="1" applyAlignment="1">
      <alignment horizontal="left" vertical="center" indent="5"/>
    </xf>
    <xf numFmtId="0" fontId="0" fillId="0" borderId="0" xfId="0" applyAlignment="1">
      <alignment horizontal="left" vertical="center" indent="8"/>
    </xf>
    <xf numFmtId="0" fontId="3" fillId="0" borderId="1" xfId="1" applyFont="1" applyFill="1" applyBorder="1" applyAlignment="1">
      <alignment horizontal="left" vertical="top" wrapText="1"/>
    </xf>
    <xf numFmtId="0" fontId="3" fillId="0" borderId="1" xfId="0" applyFont="1" applyBorder="1"/>
    <xf numFmtId="0" fontId="0" fillId="24" borderId="1" xfId="0" applyFill="1" applyBorder="1"/>
    <xf numFmtId="0" fontId="0" fillId="15" borderId="1" xfId="0" applyFill="1" applyBorder="1"/>
    <xf numFmtId="0" fontId="0" fillId="32" borderId="1" xfId="0" applyFill="1" applyBorder="1"/>
    <xf numFmtId="0" fontId="0" fillId="0" borderId="0" xfId="0" applyNumberFormat="1" applyAlignment="1">
      <alignment horizontal="left" vertical="top" wrapText="1"/>
    </xf>
    <xf numFmtId="0" fontId="0" fillId="0" borderId="0" xfId="0" quotePrefix="1" applyAlignment="1">
      <alignment horizontal="left" vertical="top" wrapText="1"/>
    </xf>
    <xf numFmtId="0" fontId="65" fillId="0" borderId="0" xfId="0" applyFont="1" applyAlignment="1">
      <alignment vertical="center"/>
    </xf>
    <xf numFmtId="0" fontId="0" fillId="34" borderId="1" xfId="0" applyFont="1" applyFill="1" applyBorder="1" applyAlignment="1">
      <alignment horizontal="left" vertical="top" wrapText="1"/>
    </xf>
    <xf numFmtId="0" fontId="3" fillId="34" borderId="1" xfId="0" applyFont="1" applyFill="1" applyBorder="1" applyAlignment="1">
      <alignment horizontal="left" vertical="top" wrapText="1"/>
    </xf>
    <xf numFmtId="0" fontId="0" fillId="34" borderId="0" xfId="0" applyFill="1" applyAlignment="1">
      <alignment horizontal="left" vertical="top" wrapText="1"/>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16" fillId="0" borderId="1" xfId="1" applyFont="1" applyFill="1" applyBorder="1" applyAlignment="1">
      <alignment horizontal="left" vertical="top" wrapText="1"/>
    </xf>
    <xf numFmtId="0" fontId="66" fillId="0" borderId="0" xfId="0" applyFont="1" applyAlignment="1">
      <alignment vertical="center"/>
    </xf>
    <xf numFmtId="0" fontId="0" fillId="0" borderId="15" xfId="0" applyFont="1" applyBorder="1" applyAlignment="1">
      <alignment vertical="top" wrapText="1"/>
    </xf>
    <xf numFmtId="0" fontId="3" fillId="5"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0" borderId="1" xfId="0" quotePrefix="1" applyFont="1" applyFill="1" applyBorder="1" applyAlignment="1">
      <alignment horizontal="left" vertical="top" wrapText="1"/>
    </xf>
    <xf numFmtId="164" fontId="3" fillId="0" borderId="1" xfId="0" quotePrefix="1" applyNumberFormat="1" applyFont="1" applyFill="1" applyBorder="1" applyAlignment="1">
      <alignment horizontal="left" vertical="top" wrapText="1"/>
    </xf>
    <xf numFmtId="0" fontId="3" fillId="16" borderId="1" xfId="0" applyFont="1" applyFill="1" applyBorder="1" applyAlignment="1">
      <alignment horizontal="left" vertical="top" wrapText="1"/>
    </xf>
    <xf numFmtId="0" fontId="3" fillId="0" borderId="1" xfId="1" quotePrefix="1" applyFont="1" applyFill="1" applyBorder="1" applyAlignment="1">
      <alignment horizontal="left" vertical="top" wrapText="1"/>
    </xf>
    <xf numFmtId="0" fontId="3" fillId="0" borderId="1" xfId="0" applyFont="1" applyFill="1" applyBorder="1" applyAlignment="1">
      <alignment horizontal="left" vertical="top" wrapText="1" readingOrder="1"/>
    </xf>
    <xf numFmtId="0" fontId="0" fillId="0" borderId="1" xfId="0" applyBorder="1" applyAlignment="1">
      <alignment horizontal="left" vertical="top"/>
    </xf>
    <xf numFmtId="0" fontId="3" fillId="0" borderId="1" xfId="0" applyFont="1" applyBorder="1" applyAlignment="1">
      <alignment horizontal="left" vertical="top" wrapText="1"/>
    </xf>
    <xf numFmtId="0" fontId="3" fillId="14"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top" wrapText="1"/>
    </xf>
    <xf numFmtId="0" fontId="3" fillId="16"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15"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16" borderId="1" xfId="0" applyFill="1" applyBorder="1"/>
    <xf numFmtId="0" fontId="16" fillId="0" borderId="1" xfId="1" applyBorder="1" applyAlignment="1">
      <alignment horizontal="left" vertical="top" wrapText="1"/>
    </xf>
    <xf numFmtId="0" fontId="3" fillId="16" borderId="1" xfId="0" applyFont="1" applyFill="1" applyBorder="1" applyAlignment="1">
      <alignment horizontal="left" vertical="top" wrapText="1"/>
    </xf>
    <xf numFmtId="0" fontId="4" fillId="0" borderId="0" xfId="0" applyFont="1" applyBorder="1" applyAlignment="1">
      <alignment horizontal="left" vertical="top" wrapText="1"/>
    </xf>
    <xf numFmtId="0" fontId="67" fillId="0" borderId="1" xfId="0" applyFont="1" applyBorder="1"/>
    <xf numFmtId="0" fontId="1" fillId="3"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17" borderId="1"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37" borderId="1" xfId="0" applyFont="1" applyFill="1" applyBorder="1" applyAlignment="1">
      <alignment horizontal="center" vertical="top" wrapText="1"/>
    </xf>
    <xf numFmtId="0" fontId="1" fillId="35" borderId="1" xfId="0" applyFont="1" applyFill="1" applyBorder="1" applyAlignment="1">
      <alignment horizontal="center" vertical="top" wrapText="1"/>
    </xf>
    <xf numFmtId="0" fontId="1" fillId="36" borderId="1" xfId="0" applyFont="1" applyFill="1" applyBorder="1" applyAlignment="1">
      <alignment horizontal="center" vertical="top" wrapText="1"/>
    </xf>
    <xf numFmtId="0" fontId="16" fillId="40" borderId="1" xfId="1" applyFont="1" applyFill="1" applyBorder="1" applyAlignment="1">
      <alignment vertical="top" wrapText="1"/>
    </xf>
    <xf numFmtId="0" fontId="0" fillId="38" borderId="10" xfId="0" applyFill="1" applyBorder="1" applyAlignment="1">
      <alignment vertical="top" wrapText="1"/>
    </xf>
    <xf numFmtId="0" fontId="0" fillId="0" borderId="1" xfId="0" applyBorder="1" applyAlignment="1">
      <alignment wrapText="1"/>
    </xf>
    <xf numFmtId="0" fontId="3" fillId="0" borderId="1" xfId="0" applyFont="1" applyBorder="1" applyAlignment="1">
      <alignment horizontal="left" vertical="top" wrapText="1"/>
    </xf>
    <xf numFmtId="0" fontId="0" fillId="38" borderId="10" xfId="0" applyFill="1" applyBorder="1" applyAlignment="1">
      <alignment vertical="top"/>
    </xf>
    <xf numFmtId="0" fontId="0" fillId="39" borderId="1" xfId="0" applyFill="1" applyBorder="1" applyAlignment="1">
      <alignment vertical="top"/>
    </xf>
    <xf numFmtId="0" fontId="0" fillId="0" borderId="1" xfId="0" applyBorder="1" applyAlignment="1">
      <alignment wrapText="1"/>
    </xf>
    <xf numFmtId="0" fontId="0" fillId="38" borderId="10" xfId="0" applyFill="1" applyBorder="1" applyAlignment="1">
      <alignment vertical="top"/>
    </xf>
    <xf numFmtId="0" fontId="0" fillId="0" borderId="1" xfId="0" applyBorder="1" applyAlignment="1">
      <alignment vertical="top"/>
    </xf>
    <xf numFmtId="0" fontId="3" fillId="40" borderId="18" xfId="0" applyFont="1" applyFill="1" applyBorder="1" applyAlignment="1">
      <alignment horizontal="left" vertical="top" wrapText="1"/>
    </xf>
    <xf numFmtId="0" fontId="0" fillId="39" borderId="16" xfId="0" applyFill="1" applyBorder="1" applyAlignment="1">
      <alignment vertical="top" wrapText="1"/>
    </xf>
    <xf numFmtId="0" fontId="16" fillId="40" borderId="18" xfId="1" applyFill="1" applyBorder="1" applyAlignment="1">
      <alignment horizontal="left" vertical="top" wrapText="1"/>
    </xf>
    <xf numFmtId="0" fontId="0" fillId="39" borderId="10" xfId="0" applyFill="1" applyBorder="1" applyAlignment="1">
      <alignment vertical="top"/>
    </xf>
    <xf numFmtId="0" fontId="16" fillId="40" borderId="1" xfId="1" applyFont="1" applyFill="1" applyBorder="1" applyAlignment="1">
      <alignment horizontal="left" vertical="top" wrapText="1"/>
    </xf>
    <xf numFmtId="0" fontId="3" fillId="40" borderId="1" xfId="0" applyFont="1" applyFill="1" applyBorder="1" applyAlignment="1">
      <alignment horizontal="left" vertical="top" wrapText="1"/>
    </xf>
    <xf numFmtId="0" fontId="16" fillId="40" borderId="40" xfId="1" applyFont="1" applyFill="1" applyBorder="1" applyAlignment="1">
      <alignment horizontal="left" vertical="top" wrapText="1"/>
    </xf>
    <xf numFmtId="0" fontId="19" fillId="0" borderId="1" xfId="0" applyFont="1" applyBorder="1" applyAlignment="1">
      <alignment horizontal="left" vertical="top"/>
    </xf>
    <xf numFmtId="0" fontId="3" fillId="40" borderId="1" xfId="0" applyFont="1" applyFill="1" applyBorder="1" applyAlignment="1">
      <alignment vertical="top" wrapText="1"/>
    </xf>
    <xf numFmtId="0" fontId="0" fillId="40" borderId="40" xfId="0" applyFont="1" applyFill="1" applyBorder="1" applyAlignment="1">
      <alignment vertical="top" wrapText="1"/>
    </xf>
    <xf numFmtId="0" fontId="0" fillId="0" borderId="9" xfId="0" applyBorder="1" applyAlignment="1">
      <alignment vertical="top" wrapText="1"/>
    </xf>
    <xf numFmtId="0" fontId="0" fillId="40" borderId="1" xfId="0" applyFont="1" applyFill="1" applyBorder="1" applyAlignment="1">
      <alignment horizontal="left" vertical="top" wrapText="1"/>
    </xf>
    <xf numFmtId="0" fontId="0" fillId="40" borderId="1" xfId="0" quotePrefix="1" applyFont="1" applyFill="1" applyBorder="1" applyAlignment="1">
      <alignment horizontal="left" vertical="top" wrapText="1"/>
    </xf>
    <xf numFmtId="0" fontId="19" fillId="0" borderId="1" xfId="0" applyFont="1" applyBorder="1"/>
    <xf numFmtId="0" fontId="6" fillId="40" borderId="1" xfId="0" applyFont="1" applyFill="1" applyBorder="1" applyAlignment="1">
      <alignment vertical="top" wrapText="1"/>
    </xf>
    <xf numFmtId="0" fontId="22" fillId="40" borderId="1" xfId="1" applyFont="1" applyFill="1" applyBorder="1" applyAlignment="1">
      <alignment horizontal="left" vertical="top" wrapText="1"/>
    </xf>
    <xf numFmtId="0" fontId="3" fillId="39" borderId="1" xfId="0" applyFont="1" applyFill="1" applyBorder="1" applyAlignment="1">
      <alignment horizontal="left" vertical="top" wrapText="1"/>
    </xf>
    <xf numFmtId="0" fontId="16" fillId="40" borderId="41" xfId="1" applyFont="1" applyFill="1" applyBorder="1" applyAlignment="1">
      <alignment vertical="top" wrapText="1"/>
    </xf>
    <xf numFmtId="0" fontId="0" fillId="0" borderId="0" xfId="0" applyAlignment="1"/>
    <xf numFmtId="0" fontId="0" fillId="0" borderId="1" xfId="0" applyFont="1" applyBorder="1" applyAlignment="1">
      <alignment wrapText="1"/>
    </xf>
    <xf numFmtId="0" fontId="62" fillId="0" borderId="1" xfId="0" applyFont="1" applyBorder="1" applyAlignment="1">
      <alignment horizontal="left" vertical="top" wrapText="1"/>
    </xf>
    <xf numFmtId="0" fontId="0" fillId="0" borderId="1" xfId="0" applyFont="1" applyBorder="1"/>
    <xf numFmtId="0" fontId="17" fillId="0" borderId="1" xfId="0" applyFont="1" applyBorder="1" applyAlignment="1">
      <alignment vertical="center"/>
    </xf>
    <xf numFmtId="0" fontId="0" fillId="39" borderId="4" xfId="0" applyFill="1" applyBorder="1" applyAlignment="1">
      <alignment vertical="top" wrapText="1"/>
    </xf>
    <xf numFmtId="0" fontId="0" fillId="39" borderId="9" xfId="0" applyFill="1" applyBorder="1" applyAlignment="1">
      <alignment vertical="top" wrapText="1"/>
    </xf>
    <xf numFmtId="0" fontId="3" fillId="40" borderId="1" xfId="0" quotePrefix="1" applyFont="1" applyFill="1" applyBorder="1" applyAlignment="1">
      <alignment vertical="top" wrapText="1"/>
    </xf>
    <xf numFmtId="0" fontId="16" fillId="40" borderId="1" xfId="1" applyFill="1" applyBorder="1" applyAlignment="1">
      <alignment vertical="top" wrapText="1"/>
    </xf>
    <xf numFmtId="0" fontId="16" fillId="7" borderId="1" xfId="1" applyFill="1" applyBorder="1" applyAlignment="1">
      <alignment vertical="top" wrapText="1"/>
    </xf>
    <xf numFmtId="0" fontId="16" fillId="7" borderId="15" xfId="1" applyFill="1" applyBorder="1" applyAlignment="1">
      <alignment vertical="top" wrapText="1"/>
    </xf>
    <xf numFmtId="0" fontId="3" fillId="0" borderId="1" xfId="0" applyFont="1" applyBorder="1" applyAlignment="1">
      <alignment horizontal="left" vertical="top"/>
    </xf>
    <xf numFmtId="0" fontId="16" fillId="40" borderId="18" xfId="1" applyFont="1" applyFill="1" applyBorder="1" applyAlignment="1">
      <alignment vertical="top" wrapText="1"/>
    </xf>
    <xf numFmtId="0" fontId="0" fillId="40" borderId="1" xfId="0" applyFont="1" applyFill="1" applyBorder="1" applyAlignment="1">
      <alignment vertical="top" wrapText="1"/>
    </xf>
    <xf numFmtId="0" fontId="0" fillId="39" borderId="1" xfId="0" applyFont="1" applyFill="1" applyBorder="1" applyAlignment="1">
      <alignment vertical="top" wrapText="1"/>
    </xf>
    <xf numFmtId="0" fontId="3" fillId="40" borderId="1" xfId="0" applyFont="1" applyFill="1" applyBorder="1" applyAlignment="1">
      <alignment horizontal="left" vertical="top" wrapText="1"/>
    </xf>
    <xf numFmtId="0" fontId="3" fillId="39" borderId="1" xfId="0" applyFont="1" applyFill="1" applyBorder="1" applyAlignment="1">
      <alignment vertical="top" wrapText="1"/>
    </xf>
    <xf numFmtId="0" fontId="3" fillId="40" borderId="18" xfId="0" applyFont="1" applyFill="1" applyBorder="1" applyAlignment="1">
      <alignment vertical="top" wrapText="1"/>
    </xf>
    <xf numFmtId="0" fontId="3" fillId="40" borderId="18" xfId="0" quotePrefix="1" applyFont="1" applyFill="1" applyBorder="1" applyAlignment="1">
      <alignment vertical="top" wrapText="1"/>
    </xf>
    <xf numFmtId="0" fontId="19" fillId="0" borderId="1" xfId="0" applyFont="1" applyBorder="1" applyAlignment="1">
      <alignment horizontal="left" vertical="top" wrapText="1"/>
    </xf>
    <xf numFmtId="0" fontId="3" fillId="40" borderId="1" xfId="0" quotePrefix="1" applyFont="1" applyFill="1" applyBorder="1" applyAlignment="1">
      <alignment horizontal="left" vertical="top" wrapText="1"/>
    </xf>
    <xf numFmtId="0" fontId="16" fillId="40" borderId="40" xfId="1" applyFont="1" applyFill="1" applyBorder="1" applyAlignment="1">
      <alignment vertical="top" wrapText="1"/>
    </xf>
    <xf numFmtId="0" fontId="0" fillId="42" borderId="1" xfId="0" applyFill="1" applyBorder="1" applyAlignment="1">
      <alignment vertical="top"/>
    </xf>
    <xf numFmtId="0" fontId="35" fillId="42" borderId="1" xfId="0" applyFont="1" applyFill="1" applyBorder="1" applyAlignment="1">
      <alignment horizontal="left" vertical="center" wrapText="1" indent="1"/>
    </xf>
    <xf numFmtId="0" fontId="0" fillId="42" borderId="1" xfId="0" applyFill="1" applyBorder="1"/>
    <xf numFmtId="0" fontId="16" fillId="39" borderId="1" xfId="1" applyFont="1" applyFill="1" applyBorder="1" applyAlignment="1">
      <alignment horizontal="left" vertical="top" wrapText="1"/>
    </xf>
    <xf numFmtId="0" fontId="0" fillId="39" borderId="1" xfId="0" applyFont="1" applyFill="1" applyBorder="1" applyAlignment="1">
      <alignment horizontal="left" vertical="top" wrapText="1"/>
    </xf>
    <xf numFmtId="0" fontId="16" fillId="39" borderId="40" xfId="1" applyFont="1" applyFill="1" applyBorder="1" applyAlignment="1">
      <alignment vertical="top" wrapText="1"/>
    </xf>
    <xf numFmtId="0" fontId="3" fillId="39" borderId="1" xfId="0" quotePrefix="1" applyFont="1" applyFill="1" applyBorder="1" applyAlignment="1">
      <alignment horizontal="left" vertical="top" wrapText="1"/>
    </xf>
    <xf numFmtId="0" fontId="0" fillId="0" borderId="1" xfId="0"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horizontal="left" vertical="center"/>
    </xf>
    <xf numFmtId="0" fontId="1" fillId="35" borderId="9" xfId="0" applyFont="1" applyFill="1" applyBorder="1" applyAlignment="1">
      <alignment horizontal="center" vertical="top" wrapText="1"/>
    </xf>
    <xf numFmtId="0" fontId="1" fillId="9" borderId="9" xfId="0" applyFont="1" applyFill="1" applyBorder="1" applyAlignment="1">
      <alignment horizontal="center" vertical="top" wrapText="1"/>
    </xf>
    <xf numFmtId="0" fontId="3" fillId="40" borderId="1" xfId="1" quotePrefix="1" applyFont="1" applyFill="1" applyBorder="1" applyAlignment="1">
      <alignment vertical="top" wrapText="1"/>
    </xf>
    <xf numFmtId="0" fontId="3" fillId="39" borderId="1" xfId="0" quotePrefix="1" applyFont="1" applyFill="1" applyBorder="1" applyAlignment="1">
      <alignment vertical="top" wrapText="1"/>
    </xf>
    <xf numFmtId="0" fontId="1" fillId="0" borderId="16" xfId="0" applyFont="1" applyFill="1" applyBorder="1" applyAlignment="1">
      <alignment vertical="top" wrapText="1"/>
    </xf>
    <xf numFmtId="0" fontId="1" fillId="0" borderId="0" xfId="0" applyFont="1" applyFill="1" applyBorder="1" applyAlignment="1">
      <alignment vertical="top" wrapText="1"/>
    </xf>
    <xf numFmtId="0" fontId="0" fillId="0" borderId="9" xfId="0" applyBorder="1"/>
    <xf numFmtId="0" fontId="19" fillId="0" borderId="1" xfId="0" applyFont="1" applyBorder="1" applyAlignment="1">
      <alignment vertical="top"/>
    </xf>
    <xf numFmtId="0" fontId="3" fillId="19" borderId="15" xfId="1" quotePrefix="1" applyFont="1" applyFill="1" applyBorder="1" applyAlignment="1">
      <alignment horizontal="left" vertical="top" wrapText="1"/>
    </xf>
    <xf numFmtId="0" fontId="16" fillId="40" borderId="1" xfId="1" applyFill="1" applyBorder="1" applyAlignment="1">
      <alignment horizontal="left" vertical="top" wrapText="1"/>
    </xf>
    <xf numFmtId="0" fontId="14" fillId="0" borderId="1" xfId="0" applyFont="1" applyBorder="1" applyAlignment="1">
      <alignment horizontal="left" vertical="top" wrapText="1"/>
    </xf>
    <xf numFmtId="0" fontId="16" fillId="39" borderId="1" xfId="1" applyFont="1" applyFill="1" applyBorder="1" applyAlignment="1">
      <alignment vertical="top" wrapText="1"/>
    </xf>
    <xf numFmtId="164" fontId="3" fillId="39" borderId="1" xfId="0" quotePrefix="1" applyNumberFormat="1" applyFont="1" applyFill="1" applyBorder="1" applyAlignment="1">
      <alignment horizontal="left" vertical="top" wrapText="1"/>
    </xf>
    <xf numFmtId="0" fontId="1" fillId="40" borderId="1" xfId="0" applyFont="1" applyFill="1" applyBorder="1" applyAlignment="1">
      <alignment horizontal="left" vertical="top" wrapText="1"/>
    </xf>
    <xf numFmtId="0" fontId="0" fillId="0" borderId="1" xfId="0" applyBorder="1" applyAlignment="1">
      <alignment wrapText="1"/>
    </xf>
    <xf numFmtId="0" fontId="0" fillId="0" borderId="1" xfId="0" applyFill="1" applyBorder="1" applyAlignment="1">
      <alignment vertical="top" wrapText="1"/>
    </xf>
    <xf numFmtId="166" fontId="0" fillId="0" borderId="1" xfId="0" applyNumberFormat="1" applyBorder="1" applyAlignment="1">
      <alignment horizontal="left" vertical="top" wrapText="1"/>
    </xf>
    <xf numFmtId="167" fontId="0" fillId="0" borderId="1" xfId="0" applyNumberFormat="1" applyBorder="1" applyAlignment="1">
      <alignment horizontal="left" vertical="top" wrapText="1"/>
    </xf>
    <xf numFmtId="0" fontId="0" fillId="0" borderId="1" xfId="0" applyBorder="1" applyAlignment="1">
      <alignment vertical="top"/>
    </xf>
    <xf numFmtId="0" fontId="0" fillId="40" borderId="1" xfId="0" applyFont="1" applyFill="1" applyBorder="1" applyAlignment="1">
      <alignment horizontal="left" vertical="top" wrapText="1"/>
    </xf>
    <xf numFmtId="0" fontId="0" fillId="40" borderId="1" xfId="0" quotePrefix="1" applyFont="1" applyFill="1" applyBorder="1" applyAlignment="1">
      <alignment horizontal="left" vertical="top" wrapText="1"/>
    </xf>
    <xf numFmtId="0" fontId="25" fillId="43" borderId="1" xfId="7" applyBorder="1" applyAlignment="1">
      <alignment horizontal="left" vertical="top" wrapText="1"/>
    </xf>
    <xf numFmtId="0" fontId="0" fillId="0" borderId="16" xfId="0" applyFill="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0" xfId="0"/>
    <xf numFmtId="0" fontId="0" fillId="0" borderId="1" xfId="0"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1" fillId="3"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17" borderId="1"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37" borderId="1" xfId="0" applyFont="1" applyFill="1" applyBorder="1" applyAlignment="1">
      <alignment horizontal="center" vertical="top" wrapText="1"/>
    </xf>
    <xf numFmtId="0" fontId="1" fillId="35" borderId="1" xfId="0" applyFont="1" applyFill="1" applyBorder="1" applyAlignment="1">
      <alignment horizontal="center" vertical="top" wrapText="1"/>
    </xf>
    <xf numFmtId="0" fontId="1" fillId="36" borderId="1" xfId="0" applyFont="1" applyFill="1" applyBorder="1" applyAlignment="1">
      <alignment horizontal="center" vertical="top" wrapText="1"/>
    </xf>
    <xf numFmtId="0" fontId="0" fillId="39" borderId="1" xfId="0" applyFill="1" applyBorder="1" applyAlignment="1">
      <alignment vertical="top"/>
    </xf>
    <xf numFmtId="0" fontId="0" fillId="38" borderId="10" xfId="0" applyFill="1" applyBorder="1" applyAlignment="1">
      <alignment vertical="top"/>
    </xf>
    <xf numFmtId="0" fontId="0" fillId="38" borderId="10" xfId="0" applyFill="1" applyBorder="1" applyAlignment="1">
      <alignment vertical="top" wrapText="1"/>
    </xf>
    <xf numFmtId="0" fontId="3" fillId="40" borderId="1" xfId="0" applyFont="1" applyFill="1" applyBorder="1" applyAlignment="1">
      <alignment horizontal="left" vertical="top" wrapText="1"/>
    </xf>
    <xf numFmtId="0" fontId="16" fillId="40" borderId="40" xfId="1" applyFont="1" applyFill="1" applyBorder="1" applyAlignment="1">
      <alignment horizontal="left" vertical="top" wrapText="1"/>
    </xf>
    <xf numFmtId="0" fontId="19" fillId="0" borderId="1" xfId="0" applyFont="1" applyBorder="1" applyAlignment="1">
      <alignment horizontal="left" vertical="top"/>
    </xf>
    <xf numFmtId="0" fontId="0" fillId="42" borderId="1" xfId="0" applyFill="1" applyBorder="1" applyAlignment="1">
      <alignment horizontal="left" vertical="top" wrapText="1"/>
    </xf>
    <xf numFmtId="0" fontId="0" fillId="9" borderId="1" xfId="0" applyFill="1" applyBorder="1" applyAlignment="1">
      <alignment vertical="top" wrapText="1"/>
    </xf>
    <xf numFmtId="0" fontId="0" fillId="9" borderId="1" xfId="0" applyFill="1" applyBorder="1" applyAlignment="1">
      <alignment horizontal="center" vertical="top"/>
    </xf>
    <xf numFmtId="0" fontId="0" fillId="24" borderId="0" xfId="0" applyFill="1"/>
    <xf numFmtId="0" fontId="0" fillId="0" borderId="0" xfId="0"/>
    <xf numFmtId="0" fontId="0" fillId="0" borderId="1" xfId="0" applyBorder="1"/>
    <xf numFmtId="0" fontId="0" fillId="0" borderId="1" xfId="0" applyBorder="1" applyAlignment="1">
      <alignment vertical="top"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wrapText="1"/>
    </xf>
    <xf numFmtId="0" fontId="1" fillId="3"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17" borderId="1"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37" borderId="1" xfId="0" applyFont="1" applyFill="1" applyBorder="1" applyAlignment="1">
      <alignment horizontal="center" vertical="top" wrapText="1"/>
    </xf>
    <xf numFmtId="0" fontId="1" fillId="35" borderId="1" xfId="0" applyFont="1" applyFill="1" applyBorder="1" applyAlignment="1">
      <alignment horizontal="center" vertical="top" wrapText="1"/>
    </xf>
    <xf numFmtId="0" fontId="1" fillId="36" borderId="1" xfId="0" applyFont="1" applyFill="1" applyBorder="1" applyAlignment="1">
      <alignment horizontal="center" vertical="top" wrapText="1"/>
    </xf>
    <xf numFmtId="0" fontId="0" fillId="38" borderId="10" xfId="0" applyFill="1" applyBorder="1" applyAlignment="1">
      <alignment vertical="top"/>
    </xf>
    <xf numFmtId="0" fontId="0" fillId="38" borderId="10" xfId="0" applyFill="1" applyBorder="1" applyAlignment="1">
      <alignment vertical="top" wrapText="1"/>
    </xf>
    <xf numFmtId="0" fontId="0" fillId="39" borderId="1" xfId="0" applyFill="1" applyBorder="1" applyAlignment="1">
      <alignment vertical="top" wrapText="1"/>
    </xf>
    <xf numFmtId="0" fontId="16" fillId="40" borderId="1" xfId="1" applyFont="1" applyFill="1" applyBorder="1" applyAlignment="1">
      <alignment horizontal="left" vertical="top" wrapText="1"/>
    </xf>
    <xf numFmtId="0" fontId="3" fillId="40" borderId="1" xfId="0" applyFont="1" applyFill="1" applyBorder="1" applyAlignment="1">
      <alignment horizontal="left" vertical="top" wrapText="1"/>
    </xf>
    <xf numFmtId="0" fontId="0" fillId="0" borderId="9" xfId="0" applyBorder="1" applyAlignment="1">
      <alignment vertical="top" wrapText="1"/>
    </xf>
    <xf numFmtId="0" fontId="0" fillId="0" borderId="1" xfId="0" applyFont="1" applyBorder="1" applyAlignment="1">
      <alignment horizontal="center" vertical="center" wrapText="1"/>
    </xf>
    <xf numFmtId="0" fontId="68" fillId="0" borderId="9" xfId="0" applyFont="1" applyBorder="1" applyAlignment="1">
      <alignment horizontal="center" vertical="top" wrapText="1"/>
    </xf>
    <xf numFmtId="0" fontId="5" fillId="0" borderId="1" xfId="0" applyFont="1" applyBorder="1" applyAlignment="1">
      <alignment vertical="top" wrapText="1"/>
    </xf>
    <xf numFmtId="0" fontId="69" fillId="0" borderId="1" xfId="0" applyFont="1" applyBorder="1" applyAlignment="1">
      <alignment vertical="top" wrapText="1"/>
    </xf>
    <xf numFmtId="0" fontId="70" fillId="48" borderId="42" xfId="8" applyFill="1"/>
    <xf numFmtId="0" fontId="72" fillId="44" borderId="1" xfId="10" applyBorder="1"/>
    <xf numFmtId="0" fontId="71" fillId="0" borderId="43" xfId="9"/>
    <xf numFmtId="0" fontId="73" fillId="45" borderId="1" xfId="11" applyBorder="1"/>
    <xf numFmtId="0" fontId="75" fillId="47" borderId="44" xfId="13"/>
    <xf numFmtId="0" fontId="75" fillId="47" borderId="1" xfId="13" applyBorder="1"/>
    <xf numFmtId="0" fontId="74" fillId="46" borderId="1" xfId="12" applyBorder="1"/>
    <xf numFmtId="0" fontId="70" fillId="48" borderId="42" xfId="8" applyFill="1" applyAlignment="1">
      <alignment horizontal="center"/>
    </xf>
    <xf numFmtId="0" fontId="0" fillId="0" borderId="0" xfId="0" applyAlignment="1">
      <alignment horizontal="center"/>
    </xf>
    <xf numFmtId="0" fontId="70" fillId="0" borderId="42" xfId="8"/>
    <xf numFmtId="0" fontId="70" fillId="0" borderId="45" xfId="8" applyBorder="1"/>
    <xf numFmtId="0" fontId="70" fillId="0" borderId="46" xfId="8" applyBorder="1"/>
    <xf numFmtId="0" fontId="76" fillId="49" borderId="44" xfId="14"/>
    <xf numFmtId="10" fontId="76" fillId="49" borderId="44" xfId="14" applyNumberFormat="1"/>
    <xf numFmtId="0" fontId="76" fillId="49" borderId="44" xfId="14" applyNumberFormat="1"/>
    <xf numFmtId="0" fontId="3" fillId="0" borderId="1" xfId="1" applyFont="1" applyFill="1" applyBorder="1" applyAlignment="1">
      <alignment horizontal="left" vertical="top" wrapText="1"/>
    </xf>
    <xf numFmtId="0" fontId="3" fillId="0" borderId="1"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0" borderId="10" xfId="1" applyFont="1" applyFill="1" applyBorder="1" applyAlignment="1">
      <alignment horizontal="center" vertical="top" wrapText="1"/>
    </xf>
    <xf numFmtId="0" fontId="72" fillId="44" borderId="44" xfId="10" applyBorder="1"/>
    <xf numFmtId="0" fontId="77" fillId="0" borderId="48" xfId="15"/>
    <xf numFmtId="0" fontId="0" fillId="0" borderId="1" xfId="0" applyBorder="1" applyAlignment="1">
      <alignment wrapText="1"/>
    </xf>
    <xf numFmtId="0" fontId="3" fillId="0" borderId="1" xfId="0" applyFont="1" applyBorder="1" applyAlignment="1">
      <alignment horizontal="left" vertical="top" wrapText="1"/>
    </xf>
    <xf numFmtId="0" fontId="0" fillId="38" borderId="10" xfId="0" applyFill="1" applyBorder="1" applyAlignment="1">
      <alignment vertical="top"/>
    </xf>
    <xf numFmtId="0" fontId="0" fillId="39" borderId="1" xfId="0" applyFill="1" applyBorder="1" applyAlignment="1">
      <alignment vertical="top"/>
    </xf>
    <xf numFmtId="0" fontId="0" fillId="39" borderId="1" xfId="0" applyFill="1" applyBorder="1" applyAlignment="1">
      <alignment vertical="top" wrapText="1"/>
    </xf>
    <xf numFmtId="0" fontId="0" fillId="0" borderId="9" xfId="0" applyBorder="1" applyAlignment="1">
      <alignment horizontal="center" vertical="top" wrapText="1"/>
    </xf>
    <xf numFmtId="0" fontId="3" fillId="40" borderId="1" xfId="0" applyFont="1" applyFill="1" applyBorder="1" applyAlignment="1">
      <alignment horizontal="left" vertical="top" wrapText="1"/>
    </xf>
    <xf numFmtId="0" fontId="0" fillId="0" borderId="1" xfId="0" applyBorder="1" applyAlignment="1">
      <alignment horizontal="center" vertical="top" wrapText="1"/>
    </xf>
    <xf numFmtId="0" fontId="0" fillId="38" borderId="10" xfId="0" applyFill="1"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vertical="center" wrapText="1"/>
    </xf>
    <xf numFmtId="0" fontId="73" fillId="45" borderId="44" xfId="11" applyBorder="1"/>
    <xf numFmtId="0" fontId="16" fillId="19" borderId="0" xfId="1" applyFill="1" applyBorder="1" applyAlignment="1">
      <alignment wrapText="1"/>
    </xf>
    <xf numFmtId="0" fontId="0" fillId="34" borderId="1" xfId="0" applyFill="1" applyBorder="1"/>
    <xf numFmtId="3" fontId="1" fillId="19" borderId="0" xfId="0" applyNumberFormat="1" applyFont="1" applyFill="1" applyBorder="1" applyAlignment="1">
      <alignment wrapText="1"/>
    </xf>
    <xf numFmtId="0" fontId="0" fillId="16" borderId="0" xfId="0" applyFill="1" applyAlignment="1">
      <alignment wrapText="1"/>
    </xf>
    <xf numFmtId="0" fontId="79" fillId="16" borderId="0" xfId="0" applyFont="1" applyFill="1"/>
    <xf numFmtId="0" fontId="0" fillId="16" borderId="0" xfId="0" applyFill="1"/>
    <xf numFmtId="0" fontId="0" fillId="0" borderId="9" xfId="0" applyBorder="1" applyAlignment="1">
      <alignment horizontal="left" vertical="top" wrapText="1"/>
    </xf>
    <xf numFmtId="0" fontId="3" fillId="11" borderId="15" xfId="0" applyFont="1" applyFill="1" applyBorder="1" applyAlignment="1">
      <alignment horizontal="left" vertical="top" wrapText="1"/>
    </xf>
    <xf numFmtId="0" fontId="16" fillId="11" borderId="15" xfId="1" applyFill="1" applyBorder="1" applyAlignment="1">
      <alignment horizontal="left" vertical="top" wrapText="1"/>
    </xf>
    <xf numFmtId="0" fontId="3" fillId="11" borderId="15" xfId="0" quotePrefix="1" applyFont="1" applyFill="1" applyBorder="1" applyAlignment="1">
      <alignment horizontal="left" vertical="top" wrapText="1"/>
    </xf>
    <xf numFmtId="0" fontId="0" fillId="11" borderId="0" xfId="0" applyFill="1"/>
    <xf numFmtId="0" fontId="28" fillId="0" borderId="1" xfId="0" applyFont="1" applyBorder="1" applyAlignment="1">
      <alignment vertical="top" wrapText="1"/>
    </xf>
    <xf numFmtId="0" fontId="0" fillId="0" borderId="1" xfId="0" applyBorder="1" applyAlignment="1">
      <alignment horizontal="center"/>
    </xf>
    <xf numFmtId="0" fontId="0" fillId="0" borderId="9" xfId="0" applyBorder="1" applyAlignment="1">
      <alignment horizontal="center"/>
    </xf>
    <xf numFmtId="0" fontId="3" fillId="40" borderId="1" xfId="0" quotePrefix="1" applyNumberFormat="1" applyFont="1" applyFill="1" applyBorder="1" applyAlignment="1">
      <alignment vertical="top" wrapText="1"/>
    </xf>
    <xf numFmtId="168" fontId="0" fillId="0" borderId="1" xfId="0" applyNumberFormat="1" applyBorder="1" applyAlignment="1">
      <alignment horizontal="left" vertical="top" wrapText="1"/>
    </xf>
    <xf numFmtId="0" fontId="39" fillId="0" borderId="1" xfId="6" applyFont="1" applyFill="1" applyBorder="1" applyAlignment="1">
      <alignment horizontal="left" vertical="top" wrapText="1"/>
    </xf>
    <xf numFmtId="49" fontId="39" fillId="0" borderId="1" xfId="6" applyNumberFormat="1" applyFont="1" applyFill="1" applyBorder="1" applyAlignment="1">
      <alignment horizontal="left" vertical="top" wrapText="1"/>
    </xf>
    <xf numFmtId="0" fontId="29" fillId="0" borderId="1" xfId="6" applyFont="1" applyFill="1" applyBorder="1" applyAlignment="1">
      <alignment horizontal="left" vertical="top" wrapText="1"/>
    </xf>
    <xf numFmtId="49" fontId="29" fillId="0" borderId="1" xfId="6" applyNumberFormat="1" applyFont="1" applyFill="1" applyBorder="1" applyAlignment="1">
      <alignment horizontal="left" vertical="top" wrapText="1"/>
    </xf>
    <xf numFmtId="165" fontId="29" fillId="0" borderId="1" xfId="6" quotePrefix="1" applyNumberFormat="1" applyFont="1" applyFill="1" applyBorder="1" applyAlignment="1">
      <alignment horizontal="left" vertical="top" wrapText="1"/>
    </xf>
    <xf numFmtId="6" fontId="28" fillId="0" borderId="1" xfId="0" applyNumberFormat="1" applyFont="1" applyBorder="1" applyAlignment="1">
      <alignment horizontal="left" vertical="top" wrapText="1"/>
    </xf>
    <xf numFmtId="0" fontId="29" fillId="0" borderId="1" xfId="6" applyFill="1" applyBorder="1" applyAlignment="1">
      <alignment horizontal="left" vertical="top" wrapText="1"/>
    </xf>
    <xf numFmtId="0" fontId="28" fillId="0" borderId="9" xfId="0" applyFont="1" applyBorder="1" applyAlignment="1">
      <alignment horizontal="center" vertical="top" wrapText="1"/>
    </xf>
    <xf numFmtId="0" fontId="28" fillId="0" borderId="9" xfId="0" applyFont="1" applyBorder="1" applyAlignment="1">
      <alignment vertical="top" wrapText="1"/>
    </xf>
    <xf numFmtId="49" fontId="29" fillId="0" borderId="1" xfId="6" applyNumberFormat="1" applyFill="1" applyBorder="1" applyAlignment="1">
      <alignment horizontal="left" vertical="top" wrapText="1"/>
    </xf>
    <xf numFmtId="0" fontId="28" fillId="0" borderId="9" xfId="0" applyFont="1" applyBorder="1" applyAlignment="1">
      <alignment horizontal="center" vertical="center" wrapText="1"/>
    </xf>
    <xf numFmtId="0" fontId="42" fillId="0" borderId="1" xfId="6" quotePrefix="1" applyFont="1" applyFill="1" applyBorder="1" applyAlignment="1">
      <alignment horizontal="left" vertical="top" wrapText="1"/>
    </xf>
    <xf numFmtId="165" fontId="29" fillId="0" borderId="1" xfId="6" applyNumberFormat="1" applyFont="1" applyFill="1" applyBorder="1" applyAlignment="1">
      <alignment horizontal="left" vertical="top" wrapText="1"/>
    </xf>
    <xf numFmtId="0" fontId="29" fillId="0" borderId="0" xfId="6" applyAlignment="1">
      <alignment wrapText="1"/>
    </xf>
    <xf numFmtId="0" fontId="0" fillId="0" borderId="15" xfId="0" applyBorder="1"/>
    <xf numFmtId="8" fontId="28" fillId="0" borderId="1" xfId="0" applyNumberFormat="1" applyFont="1" applyBorder="1" applyAlignment="1">
      <alignment horizontal="center" vertical="center"/>
    </xf>
    <xf numFmtId="0" fontId="25" fillId="50" borderId="1" xfId="16" applyBorder="1" applyAlignment="1">
      <alignment horizontal="left" vertical="top" wrapText="1"/>
    </xf>
    <xf numFmtId="0" fontId="1" fillId="13" borderId="0" xfId="0" applyFont="1" applyFill="1" applyBorder="1" applyAlignment="1">
      <alignment vertical="top" wrapText="1"/>
    </xf>
    <xf numFmtId="0" fontId="29" fillId="0" borderId="0" xfId="6"/>
    <xf numFmtId="0" fontId="3" fillId="0" borderId="4" xfId="0" applyFont="1" applyFill="1" applyBorder="1" applyAlignment="1">
      <alignment vertical="top" wrapText="1"/>
    </xf>
    <xf numFmtId="0" fontId="0" fillId="0" borderId="4" xfId="0" applyFont="1" applyFill="1" applyBorder="1" applyAlignment="1">
      <alignment vertical="top" wrapText="1"/>
    </xf>
    <xf numFmtId="0" fontId="36" fillId="0" borderId="4" xfId="0" applyFont="1" applyFill="1" applyBorder="1" applyAlignment="1">
      <alignment vertical="top" wrapText="1"/>
    </xf>
    <xf numFmtId="0" fontId="16" fillId="0" borderId="4" xfId="1" applyBorder="1" applyAlignment="1"/>
    <xf numFmtId="0" fontId="16" fillId="0" borderId="4" xfId="4" applyBorder="1" applyAlignment="1"/>
    <xf numFmtId="0" fontId="16" fillId="0" borderId="4" xfId="4" applyBorder="1" applyAlignment="1">
      <alignment wrapText="1"/>
    </xf>
    <xf numFmtId="0" fontId="16" fillId="0" borderId="4" xfId="1" applyBorder="1" applyAlignment="1">
      <alignment wrapText="1"/>
    </xf>
    <xf numFmtId="0" fontId="0" fillId="0" borderId="0" xfId="0" applyFont="1" applyFill="1" applyBorder="1" applyAlignment="1">
      <alignment vertical="top" wrapText="1"/>
    </xf>
    <xf numFmtId="0" fontId="3" fillId="0" borderId="0" xfId="0" applyFont="1" applyFill="1" applyBorder="1" applyAlignment="1">
      <alignment vertical="top"/>
    </xf>
    <xf numFmtId="0" fontId="1" fillId="0" borderId="0" xfId="0" applyFont="1" applyFill="1" applyBorder="1" applyAlignment="1">
      <alignment vertical="top"/>
    </xf>
    <xf numFmtId="0" fontId="4" fillId="0" borderId="0" xfId="0" applyFont="1" applyFill="1" applyBorder="1" applyAlignment="1">
      <alignment vertical="top" wrapText="1"/>
    </xf>
    <xf numFmtId="0" fontId="3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6" fillId="0" borderId="4" xfId="4" quotePrefix="1" applyBorder="1" applyAlignment="1">
      <alignment wrapText="1"/>
    </xf>
    <xf numFmtId="0" fontId="1" fillId="2" borderId="1" xfId="0" applyFont="1" applyFill="1" applyBorder="1" applyAlignment="1">
      <alignment horizontal="center" wrapText="1"/>
    </xf>
    <xf numFmtId="0" fontId="1" fillId="6" borderId="1" xfId="0" applyFont="1" applyFill="1" applyBorder="1" applyAlignment="1">
      <alignment horizontal="center" wrapText="1"/>
    </xf>
    <xf numFmtId="0" fontId="1" fillId="4" borderId="1" xfId="0" applyFont="1" applyFill="1" applyBorder="1" applyAlignment="1">
      <alignment horizontal="center" wrapText="1"/>
    </xf>
    <xf numFmtId="0" fontId="1" fillId="8" borderId="4" xfId="0" applyFont="1" applyFill="1" applyBorder="1" applyAlignment="1">
      <alignment horizontal="center" wrapText="1"/>
    </xf>
    <xf numFmtId="0" fontId="1" fillId="8" borderId="17" xfId="0" applyFont="1" applyFill="1" applyBorder="1" applyAlignment="1">
      <alignment horizontal="center" wrapText="1"/>
    </xf>
    <xf numFmtId="0" fontId="1" fillId="8" borderId="9" xfId="0" applyFont="1" applyFill="1" applyBorder="1" applyAlignment="1">
      <alignment horizontal="center" wrapText="1"/>
    </xf>
    <xf numFmtId="0" fontId="1" fillId="8" borderId="1" xfId="0" applyFont="1" applyFill="1" applyBorder="1" applyAlignment="1">
      <alignment horizontal="center" wrapText="1"/>
    </xf>
    <xf numFmtId="0" fontId="1" fillId="6"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0" xfId="0" applyFont="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16" fillId="0" borderId="1" xfId="1" applyBorder="1" applyAlignment="1">
      <alignment horizontal="left" vertical="top" wrapText="1"/>
    </xf>
    <xf numFmtId="0" fontId="3" fillId="0" borderId="15" xfId="0" applyFont="1" applyBorder="1" applyAlignment="1">
      <alignment horizontal="center" vertical="top" wrapText="1"/>
    </xf>
    <xf numFmtId="0" fontId="3" fillId="0" borderId="10" xfId="0" applyFont="1" applyBorder="1" applyAlignment="1">
      <alignment horizontal="center" vertical="top" wrapText="1"/>
    </xf>
    <xf numFmtId="0" fontId="3" fillId="0" borderId="15" xfId="1" applyFont="1" applyFill="1" applyBorder="1" applyAlignment="1">
      <alignment horizontal="center" vertical="top" wrapText="1"/>
    </xf>
    <xf numFmtId="0" fontId="3" fillId="0" borderId="16" xfId="1" applyFont="1" applyFill="1" applyBorder="1" applyAlignment="1">
      <alignment horizontal="center" vertical="top" wrapText="1"/>
    </xf>
    <xf numFmtId="0" fontId="3" fillId="0" borderId="10" xfId="1" applyFont="1" applyFill="1" applyBorder="1" applyAlignment="1">
      <alignment horizontal="center" vertical="top" wrapText="1"/>
    </xf>
    <xf numFmtId="0" fontId="3" fillId="0" borderId="16" xfId="0" applyFont="1" applyBorder="1" applyAlignment="1">
      <alignment horizontal="center" vertical="top" wrapText="1"/>
    </xf>
    <xf numFmtId="0" fontId="3" fillId="0" borderId="1" xfId="0" applyFont="1" applyFill="1" applyBorder="1" applyAlignment="1">
      <alignment horizontal="left" vertical="top" wrapText="1"/>
    </xf>
    <xf numFmtId="0" fontId="3" fillId="0" borderId="1" xfId="1" applyFont="1" applyFill="1" applyBorder="1" applyAlignment="1">
      <alignment horizontal="left" vertical="top" wrapText="1"/>
    </xf>
    <xf numFmtId="0" fontId="3" fillId="16" borderId="1" xfId="0" applyFont="1" applyFill="1" applyBorder="1" applyAlignment="1">
      <alignment horizontal="left"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15"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70" fillId="0" borderId="46" xfId="8" applyBorder="1" applyAlignment="1">
      <alignment horizontal="center"/>
    </xf>
    <xf numFmtId="0" fontId="70" fillId="0" borderId="47" xfId="8" applyBorder="1" applyAlignment="1">
      <alignment horizontal="center"/>
    </xf>
    <xf numFmtId="0" fontId="0" fillId="0" borderId="25" xfId="0" applyBorder="1" applyAlignment="1">
      <alignment wrapText="1"/>
    </xf>
    <xf numFmtId="0" fontId="0" fillId="0" borderId="0" xfId="0" applyBorder="1" applyAlignment="1">
      <alignment wrapText="1"/>
    </xf>
    <xf numFmtId="0" fontId="0" fillId="0" borderId="13" xfId="0" applyBorder="1" applyAlignment="1">
      <alignment wrapText="1"/>
    </xf>
    <xf numFmtId="0" fontId="1" fillId="21" borderId="28" xfId="0" applyFont="1" applyFill="1" applyBorder="1" applyAlignment="1">
      <alignment horizontal="center" wrapText="1"/>
    </xf>
    <xf numFmtId="0" fontId="1" fillId="21" borderId="29" xfId="0" applyFont="1" applyFill="1" applyBorder="1" applyAlignment="1">
      <alignment horizontal="center" wrapText="1"/>
    </xf>
    <xf numFmtId="0" fontId="1" fillId="21" borderId="12" xfId="0" applyFont="1" applyFill="1" applyBorder="1" applyAlignment="1">
      <alignment horizontal="center" wrapText="1"/>
    </xf>
    <xf numFmtId="0" fontId="0" fillId="0" borderId="26" xfId="0" applyBorder="1" applyAlignment="1">
      <alignment wrapText="1"/>
    </xf>
    <xf numFmtId="0" fontId="0" fillId="0" borderId="27" xfId="0" applyBorder="1" applyAlignment="1">
      <alignment wrapText="1"/>
    </xf>
    <xf numFmtId="0" fontId="0" fillId="0" borderId="14" xfId="0" applyBorder="1" applyAlignment="1">
      <alignment wrapText="1"/>
    </xf>
    <xf numFmtId="0" fontId="1" fillId="6" borderId="4" xfId="0" applyFont="1" applyFill="1" applyBorder="1" applyAlignment="1">
      <alignment horizontal="center" wrapText="1"/>
    </xf>
    <xf numFmtId="0" fontId="1" fillId="6" borderId="17" xfId="0" applyFont="1" applyFill="1" applyBorder="1" applyAlignment="1">
      <alignment horizontal="center" wrapText="1"/>
    </xf>
    <xf numFmtId="0" fontId="1" fillId="6" borderId="9" xfId="0" applyFont="1" applyFill="1" applyBorder="1" applyAlignment="1">
      <alignment horizontal="center" wrapText="1"/>
    </xf>
    <xf numFmtId="0" fontId="1" fillId="41" borderId="1" xfId="0" applyFont="1" applyFill="1" applyBorder="1" applyAlignment="1">
      <alignment horizontal="center" vertical="center"/>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17"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6" borderId="1" xfId="0" applyFont="1" applyFill="1" applyBorder="1" applyAlignment="1">
      <alignment horizontal="center" vertical="top" wrapText="1"/>
    </xf>
    <xf numFmtId="0" fontId="0" fillId="38" borderId="1" xfId="0" applyFill="1" applyBorder="1" applyAlignment="1">
      <alignment horizontal="left" vertical="top"/>
    </xf>
    <xf numFmtId="0" fontId="0" fillId="39" borderId="1" xfId="0" applyFill="1" applyBorder="1" applyAlignment="1">
      <alignment horizontal="left" vertical="top"/>
    </xf>
    <xf numFmtId="0" fontId="0" fillId="38" borderId="10" xfId="0" applyFill="1" applyBorder="1" applyAlignment="1">
      <alignment vertical="top"/>
    </xf>
    <xf numFmtId="0" fontId="0" fillId="39" borderId="1" xfId="0" applyFill="1" applyBorder="1" applyAlignment="1">
      <alignment vertical="top"/>
    </xf>
    <xf numFmtId="0" fontId="0" fillId="39" borderId="1" xfId="0" applyFill="1" applyBorder="1" applyAlignment="1">
      <alignment vertical="top" wrapText="1"/>
    </xf>
    <xf numFmtId="0" fontId="0" fillId="38" borderId="1" xfId="0" applyFill="1" applyBorder="1" applyAlignment="1">
      <alignment horizontal="left" vertical="top" wrapText="1"/>
    </xf>
    <xf numFmtId="0" fontId="0" fillId="39" borderId="10" xfId="0" applyFill="1" applyBorder="1" applyAlignment="1">
      <alignment horizontal="left" vertical="top"/>
    </xf>
    <xf numFmtId="0" fontId="0" fillId="39" borderId="5" xfId="0" applyFill="1" applyBorder="1" applyAlignment="1">
      <alignment horizontal="left" vertical="top"/>
    </xf>
    <xf numFmtId="0" fontId="0" fillId="39" borderId="6" xfId="0" applyFill="1" applyBorder="1" applyAlignment="1">
      <alignment horizontal="left" vertical="top"/>
    </xf>
    <xf numFmtId="0" fontId="0" fillId="39" borderId="2" xfId="0" applyFill="1" applyBorder="1" applyAlignment="1">
      <alignment horizontal="left" vertical="top"/>
    </xf>
    <xf numFmtId="0" fontId="0" fillId="39" borderId="7" xfId="0" applyFill="1" applyBorder="1" applyAlignment="1">
      <alignment horizontal="left" vertical="top"/>
    </xf>
    <xf numFmtId="0" fontId="0" fillId="39" borderId="5" xfId="0" applyFill="1" applyBorder="1" applyAlignment="1">
      <alignment horizontal="left" vertical="top" wrapText="1"/>
    </xf>
    <xf numFmtId="0" fontId="0" fillId="39" borderId="6" xfId="0" applyFill="1" applyBorder="1" applyAlignment="1">
      <alignment horizontal="left" vertical="top" wrapText="1"/>
    </xf>
    <xf numFmtId="0" fontId="0" fillId="39" borderId="2" xfId="0" applyFill="1" applyBorder="1" applyAlignment="1">
      <alignment horizontal="left" vertical="top" wrapText="1"/>
    </xf>
    <xf numFmtId="0" fontId="0" fillId="39" borderId="7" xfId="0" applyFill="1" applyBorder="1" applyAlignment="1">
      <alignment horizontal="left" vertical="top" wrapText="1"/>
    </xf>
    <xf numFmtId="0" fontId="0" fillId="0" borderId="4" xfId="0" applyBorder="1" applyAlignment="1">
      <alignment horizontal="center" vertical="top" wrapText="1"/>
    </xf>
    <xf numFmtId="0" fontId="0" fillId="0" borderId="9" xfId="0" applyBorder="1" applyAlignment="1">
      <alignment horizontal="center" vertical="top" wrapText="1"/>
    </xf>
    <xf numFmtId="0" fontId="0" fillId="24" borderId="0" xfId="0" applyFill="1" applyAlignment="1">
      <alignment horizontal="center"/>
    </xf>
    <xf numFmtId="0" fontId="0" fillId="34" borderId="4" xfId="0" applyFill="1" applyBorder="1" applyAlignment="1">
      <alignment horizontal="left" vertical="top" wrapText="1"/>
    </xf>
    <xf numFmtId="0" fontId="0" fillId="34" borderId="17" xfId="0" applyFill="1" applyBorder="1" applyAlignment="1">
      <alignment horizontal="left" vertical="top" wrapText="1"/>
    </xf>
    <xf numFmtId="0" fontId="0" fillId="34" borderId="9" xfId="0" applyFill="1" applyBorder="1" applyAlignment="1">
      <alignment horizontal="left" vertical="top" wrapText="1"/>
    </xf>
    <xf numFmtId="0" fontId="0" fillId="39" borderId="4" xfId="0" applyFill="1" applyBorder="1" applyAlignment="1">
      <alignment horizontal="left" vertical="top"/>
    </xf>
    <xf numFmtId="0" fontId="0" fillId="39" borderId="17" xfId="0" applyFill="1" applyBorder="1" applyAlignment="1">
      <alignment horizontal="left" vertical="top"/>
    </xf>
    <xf numFmtId="0" fontId="0" fillId="39" borderId="9" xfId="0" applyFill="1" applyBorder="1" applyAlignment="1">
      <alignment horizontal="left" vertical="top"/>
    </xf>
    <xf numFmtId="0" fontId="1" fillId="2" borderId="2" xfId="0" applyFont="1" applyFill="1" applyBorder="1" applyAlignment="1">
      <alignment horizontal="center" wrapText="1"/>
    </xf>
    <xf numFmtId="0" fontId="1" fillId="2" borderId="7"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7" xfId="0" applyFont="1" applyFill="1" applyBorder="1" applyAlignment="1">
      <alignment horizontal="center" wrapText="1"/>
    </xf>
    <xf numFmtId="0" fontId="0" fillId="39" borderId="4" xfId="0" applyFill="1" applyBorder="1" applyAlignment="1">
      <alignment horizontal="left" vertical="top" wrapText="1"/>
    </xf>
    <xf numFmtId="0" fontId="0" fillId="39" borderId="9" xfId="0" applyFill="1" applyBorder="1" applyAlignment="1">
      <alignment horizontal="left" vertical="top" wrapText="1"/>
    </xf>
    <xf numFmtId="0" fontId="0" fillId="39" borderId="20" xfId="0" applyFill="1" applyBorder="1" applyAlignment="1">
      <alignment horizontal="left" vertical="top" wrapText="1"/>
    </xf>
    <xf numFmtId="0" fontId="0" fillId="39" borderId="35" xfId="0" applyFill="1" applyBorder="1" applyAlignment="1">
      <alignment horizontal="left" vertical="top" wrapText="1"/>
    </xf>
    <xf numFmtId="0" fontId="0" fillId="39" borderId="4" xfId="0" applyFill="1" applyBorder="1" applyAlignment="1">
      <alignment vertical="top" wrapText="1"/>
    </xf>
    <xf numFmtId="0" fontId="0" fillId="39" borderId="9" xfId="0" applyFill="1" applyBorder="1" applyAlignment="1">
      <alignment vertical="top" wrapText="1"/>
    </xf>
    <xf numFmtId="0" fontId="3" fillId="40" borderId="1" xfId="0" applyFont="1" applyFill="1" applyBorder="1" applyAlignment="1">
      <alignment horizontal="left" vertical="top" wrapText="1"/>
    </xf>
    <xf numFmtId="0" fontId="3" fillId="40" borderId="1" xfId="0" quotePrefix="1" applyFont="1" applyFill="1" applyBorder="1" applyAlignment="1">
      <alignment horizontal="left" vertical="top" wrapText="1"/>
    </xf>
    <xf numFmtId="0" fontId="1" fillId="6" borderId="5" xfId="0" applyFont="1" applyFill="1" applyBorder="1" applyAlignment="1">
      <alignment horizontal="center" wrapText="1"/>
    </xf>
    <xf numFmtId="0" fontId="1" fillId="6" borderId="8" xfId="0" applyFont="1" applyFill="1" applyBorder="1" applyAlignment="1">
      <alignment horizontal="center" wrapText="1"/>
    </xf>
    <xf numFmtId="0" fontId="1" fillId="6" borderId="6" xfId="0" applyFont="1" applyFill="1" applyBorder="1" applyAlignment="1">
      <alignment horizontal="center" wrapText="1"/>
    </xf>
    <xf numFmtId="0" fontId="0" fillId="0" borderId="1" xfId="0" applyBorder="1" applyAlignment="1">
      <alignment horizontal="center" vertical="top" wrapText="1"/>
    </xf>
    <xf numFmtId="0" fontId="1" fillId="2" borderId="15" xfId="0" applyFont="1" applyFill="1" applyBorder="1" applyAlignment="1">
      <alignment horizontal="center" wrapText="1"/>
    </xf>
    <xf numFmtId="0" fontId="1" fillId="4" borderId="15" xfId="0" applyFont="1" applyFill="1" applyBorder="1" applyAlignment="1">
      <alignment horizontal="center" wrapText="1"/>
    </xf>
    <xf numFmtId="0" fontId="0" fillId="38" borderId="10" xfId="0" applyFill="1" applyBorder="1" applyAlignment="1">
      <alignment vertical="top" wrapText="1"/>
    </xf>
    <xf numFmtId="0" fontId="0" fillId="39" borderId="1" xfId="0" applyFill="1" applyBorder="1" applyAlignment="1">
      <alignment horizontal="left"/>
    </xf>
    <xf numFmtId="0" fontId="0" fillId="39" borderId="1" xfId="0" applyFill="1" applyBorder="1" applyAlignment="1">
      <alignment horizontal="left" vertical="top" wrapText="1"/>
    </xf>
    <xf numFmtId="0" fontId="0" fillId="38" borderId="4" xfId="0" applyFill="1" applyBorder="1" applyAlignment="1">
      <alignment horizontal="left" vertical="top" wrapText="1"/>
    </xf>
    <xf numFmtId="0" fontId="0" fillId="38" borderId="17" xfId="0" applyFill="1" applyBorder="1" applyAlignment="1">
      <alignment horizontal="left" vertical="top" wrapText="1"/>
    </xf>
    <xf numFmtId="0" fontId="0" fillId="38" borderId="9" xfId="0" applyFill="1" applyBorder="1" applyAlignment="1">
      <alignment horizontal="left" vertical="top" wrapText="1"/>
    </xf>
    <xf numFmtId="0" fontId="3" fillId="51" borderId="5" xfId="0" quotePrefix="1" applyFont="1" applyFill="1" applyBorder="1" applyAlignment="1">
      <alignment horizontal="center" vertical="top" wrapText="1"/>
    </xf>
    <xf numFmtId="0" fontId="3" fillId="51" borderId="6" xfId="0" quotePrefix="1" applyFont="1" applyFill="1" applyBorder="1" applyAlignment="1">
      <alignment horizontal="center" vertical="top" wrapText="1"/>
    </xf>
    <xf numFmtId="0" fontId="3" fillId="51" borderId="20" xfId="0" quotePrefix="1" applyFont="1" applyFill="1" applyBorder="1" applyAlignment="1">
      <alignment horizontal="center" vertical="top" wrapText="1"/>
    </xf>
    <xf numFmtId="0" fontId="3" fillId="51" borderId="35" xfId="0" quotePrefix="1" applyFont="1" applyFill="1" applyBorder="1" applyAlignment="1">
      <alignment horizontal="center" vertical="top" wrapText="1"/>
    </xf>
    <xf numFmtId="0" fontId="3" fillId="51" borderId="5" xfId="0" applyFont="1" applyFill="1" applyBorder="1" applyAlignment="1">
      <alignment horizontal="center" vertical="top" wrapText="1"/>
    </xf>
    <xf numFmtId="0" fontId="3" fillId="51" borderId="6" xfId="0" applyFont="1" applyFill="1" applyBorder="1" applyAlignment="1">
      <alignment horizontal="center" vertical="top" wrapText="1"/>
    </xf>
    <xf numFmtId="0" fontId="3" fillId="51" borderId="20" xfId="0" applyFont="1" applyFill="1" applyBorder="1" applyAlignment="1">
      <alignment horizontal="center" vertical="top" wrapText="1"/>
    </xf>
    <xf numFmtId="0" fontId="3" fillId="51" borderId="35" xfId="0" applyFont="1" applyFill="1" applyBorder="1" applyAlignment="1">
      <alignment horizontal="center" vertical="top" wrapText="1"/>
    </xf>
    <xf numFmtId="0" fontId="3" fillId="51" borderId="2" xfId="0" applyFont="1" applyFill="1" applyBorder="1" applyAlignment="1">
      <alignment horizontal="center" vertical="top" wrapText="1"/>
    </xf>
    <xf numFmtId="0" fontId="3" fillId="51" borderId="7" xfId="0" applyFont="1" applyFill="1" applyBorder="1" applyAlignment="1">
      <alignment horizontal="center" vertical="top" wrapText="1"/>
    </xf>
    <xf numFmtId="0" fontId="0" fillId="0" borderId="1" xfId="0" applyBorder="1" applyAlignment="1">
      <alignment horizontal="left" vertical="top" wrapText="1"/>
    </xf>
    <xf numFmtId="0" fontId="48" fillId="30" borderId="31" xfId="0" applyFont="1" applyFill="1" applyBorder="1" applyAlignment="1">
      <alignment vertical="center" wrapText="1"/>
    </xf>
    <xf numFmtId="0" fontId="48" fillId="30" borderId="34" xfId="0" applyFont="1" applyFill="1" applyBorder="1" applyAlignment="1">
      <alignment vertical="center" wrapText="1"/>
    </xf>
    <xf numFmtId="0" fontId="1" fillId="2" borderId="10" xfId="0" applyFont="1" applyFill="1" applyBorder="1" applyAlignment="1">
      <alignment horizontal="center" wrapText="1"/>
    </xf>
    <xf numFmtId="0" fontId="1" fillId="4" borderId="10" xfId="0" applyFont="1" applyFill="1" applyBorder="1" applyAlignment="1">
      <alignment horizontal="center" wrapText="1"/>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7" xfId="0" applyFont="1" applyFill="1" applyBorder="1" applyAlignment="1">
      <alignment horizontal="center" wrapText="1"/>
    </xf>
    <xf numFmtId="0" fontId="0" fillId="0" borderId="1" xfId="0" applyBorder="1" applyAlignment="1">
      <alignment horizontal="left"/>
    </xf>
    <xf numFmtId="0" fontId="1" fillId="0" borderId="1" xfId="0" applyFont="1" applyBorder="1" applyAlignment="1">
      <alignment vertical="center" wrapText="1"/>
    </xf>
    <xf numFmtId="0" fontId="3" fillId="39" borderId="4" xfId="0" quotePrefix="1" applyFont="1" applyFill="1" applyBorder="1" applyAlignment="1">
      <alignment horizontal="left" vertical="top" wrapText="1"/>
    </xf>
    <xf numFmtId="0" fontId="3" fillId="39" borderId="9" xfId="0" quotePrefix="1" applyFont="1" applyFill="1" applyBorder="1" applyAlignment="1">
      <alignment horizontal="left" vertical="top" wrapText="1"/>
    </xf>
    <xf numFmtId="0" fontId="0" fillId="0" borderId="1" xfId="0" applyBorder="1" applyAlignment="1">
      <alignment horizontal="center" vertical="top"/>
    </xf>
    <xf numFmtId="0" fontId="3" fillId="40" borderId="4" xfId="0" quotePrefix="1" applyFont="1" applyFill="1" applyBorder="1" applyAlignment="1">
      <alignment horizontal="left" vertical="top" wrapText="1"/>
    </xf>
    <xf numFmtId="0" fontId="3" fillId="40" borderId="9" xfId="0" quotePrefix="1" applyFont="1" applyFill="1" applyBorder="1" applyAlignment="1">
      <alignment horizontal="left" vertical="top" wrapText="1"/>
    </xf>
    <xf numFmtId="3" fontId="0" fillId="39" borderId="4" xfId="0" applyNumberFormat="1" applyFill="1" applyBorder="1" applyAlignment="1">
      <alignment vertical="top" wrapText="1"/>
    </xf>
    <xf numFmtId="0" fontId="15" fillId="33" borderId="1" xfId="0" applyFont="1" applyFill="1" applyBorder="1" applyAlignment="1">
      <alignment horizontal="center" vertical="top" wrapText="1"/>
    </xf>
    <xf numFmtId="0" fontId="64" fillId="0" borderId="1" xfId="0" applyFont="1" applyBorder="1" applyAlignment="1">
      <alignment horizontal="center" vertical="center"/>
    </xf>
    <xf numFmtId="0" fontId="14" fillId="0" borderId="1" xfId="0" applyFont="1" applyBorder="1" applyAlignment="1">
      <alignment horizontal="center" vertical="top" wrapText="1"/>
    </xf>
    <xf numFmtId="0" fontId="9" fillId="23" borderId="1" xfId="0" applyFont="1" applyFill="1" applyBorder="1" applyAlignment="1">
      <alignment horizontal="left" vertical="top" wrapText="1"/>
    </xf>
    <xf numFmtId="0" fontId="0" fillId="38" borderId="7" xfId="0" applyFill="1" applyBorder="1" applyAlignment="1">
      <alignment horizontal="left" vertical="top" wrapText="1"/>
    </xf>
    <xf numFmtId="0" fontId="5" fillId="38" borderId="10" xfId="0" applyFont="1" applyFill="1" applyBorder="1" applyAlignment="1">
      <alignment horizontal="left" vertical="top"/>
    </xf>
    <xf numFmtId="0" fontId="1" fillId="23" borderId="1" xfId="0" applyFont="1" applyFill="1" applyBorder="1" applyAlignment="1">
      <alignment horizontal="left" vertical="top" wrapText="1"/>
    </xf>
  </cellXfs>
  <cellStyles count="17">
    <cellStyle name="20 % - Akzent4" xfId="16" builtinId="42"/>
    <cellStyle name="40 % - Akzent4" xfId="7" builtinId="43"/>
    <cellStyle name="Berechnung" xfId="14" builtinId="22"/>
    <cellStyle name="Eingabe" xfId="13" builtinId="20"/>
    <cellStyle name="Gut" xfId="10" builtinId="26"/>
    <cellStyle name="Hyperlink 2" xfId="4" xr:uid="{00000000-0005-0000-0000-000000000000}"/>
    <cellStyle name="Link" xfId="1" builtinId="8"/>
    <cellStyle name="Neutral" xfId="12" builtinId="28"/>
    <cellStyle name="Normal 2" xfId="3" xr:uid="{00000000-0005-0000-0000-000033000000}"/>
    <cellStyle name="Normal 2 2" xfId="6" xr:uid="{7CD72451-E0D3-4F71-9258-294948C4C0A8}"/>
    <cellStyle name="SAPBEXstdItem" xfId="5" xr:uid="{00000000-0005-0000-0000-000001000000}"/>
    <cellStyle name="Schlecht" xfId="11" builtinId="27"/>
    <cellStyle name="Standard" xfId="0" builtinId="0"/>
    <cellStyle name="Standard 2" xfId="2" xr:uid="{0BC91E10-53FB-4D49-AC71-02DCE063536F}"/>
    <cellStyle name="Überschrift 1" xfId="8" builtinId="16"/>
    <cellStyle name="Überschrift 2" xfId="9" builtinId="17"/>
    <cellStyle name="Überschrift 3" xfId="15" builtinId="18"/>
  </cellStyles>
  <dxfs count="709">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color auto="1"/>
        <name val="Calibri"/>
        <family val="2"/>
        <scheme val="minor"/>
      </font>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family val="2"/>
        <scheme val="minor"/>
      </font>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color auto="1"/>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color auto="1"/>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color auto="1"/>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color auto="1"/>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color auto="1"/>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fill>
        <patternFill>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theme="4" tint="0.79998168889431442"/>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auto="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FF3300"/>
      <color rgb="FFD1ECFF"/>
      <color rgb="FFA3DAFF"/>
      <color rgb="FF33ACFF"/>
      <color rgb="FF0099FF"/>
      <color rgb="FFFFC6B9"/>
      <color rgb="FFFF9C85"/>
      <color rgb="FFFF6600"/>
      <color rgb="FF954ECA"/>
      <color rgb="FFFF9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de-DE"/>
        </a:p>
      </c:txPr>
    </c:title>
    <c:autoTitleDeleted val="0"/>
    <c:plotArea>
      <c:layout/>
      <c:pieChart>
        <c:varyColors val="1"/>
        <c:ser>
          <c:idx val="0"/>
          <c:order val="0"/>
          <c:tx>
            <c:strRef>
              <c:f>'Summary of responded labs'!$G$24</c:f>
              <c:strCache>
                <c:ptCount val="1"/>
                <c:pt idx="0">
                  <c:v>Total laboratories contacted</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30CA-483B-838D-5B5CF721EA29}"/>
              </c:ext>
            </c:extLst>
          </c:dPt>
          <c:dPt>
            <c:idx val="1"/>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0CA-483B-838D-5B5CF721EA2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'Summary of responded labs'!$F$25:$F$26</c:f>
              <c:strCache>
                <c:ptCount val="2"/>
                <c:pt idx="0">
                  <c:v>University</c:v>
                </c:pt>
                <c:pt idx="1">
                  <c:v>Commercial</c:v>
                </c:pt>
              </c:strCache>
            </c:strRef>
          </c:cat>
          <c:val>
            <c:numRef>
              <c:f>'Summary of responded labs'!$G$25:$G$26</c:f>
              <c:numCache>
                <c:formatCode>General</c:formatCode>
                <c:ptCount val="2"/>
                <c:pt idx="0">
                  <c:v>107</c:v>
                </c:pt>
                <c:pt idx="1">
                  <c:v>97</c:v>
                </c:pt>
              </c:numCache>
            </c:numRef>
          </c:val>
          <c:extLst>
            <c:ext xmlns:c16="http://schemas.microsoft.com/office/drawing/2014/chart" uri="{C3380CC4-5D6E-409C-BE32-E72D297353CC}">
              <c16:uniqueId val="{00000000-F2C4-424A-A580-943B2B0291E9}"/>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de-DE"/>
        </a:p>
      </c:txPr>
    </c:title>
    <c:autoTitleDeleted val="0"/>
    <c:plotArea>
      <c:layout/>
      <c:pieChart>
        <c:varyColors val="1"/>
        <c:ser>
          <c:idx val="0"/>
          <c:order val="0"/>
          <c:tx>
            <c:strRef>
              <c:f>'Summary of responded labs'!$G$28</c:f>
              <c:strCache>
                <c:ptCount val="1"/>
                <c:pt idx="0">
                  <c:v>Total laboratories confirmed</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F56-4309-B8EB-0735E6A95F10}"/>
              </c:ext>
            </c:extLst>
          </c:dPt>
          <c:dPt>
            <c:idx val="1"/>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F56-4309-B8EB-0735E6A95F1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'Summary of responded labs'!$F$29:$F$30</c:f>
              <c:strCache>
                <c:ptCount val="2"/>
                <c:pt idx="0">
                  <c:v>Univeristy</c:v>
                </c:pt>
                <c:pt idx="1">
                  <c:v>Commercial</c:v>
                </c:pt>
              </c:strCache>
            </c:strRef>
          </c:cat>
          <c:val>
            <c:numRef>
              <c:f>'Summary of responded labs'!$G$29:$G$30</c:f>
              <c:numCache>
                <c:formatCode>General</c:formatCode>
                <c:ptCount val="2"/>
                <c:pt idx="0">
                  <c:v>2</c:v>
                </c:pt>
                <c:pt idx="1">
                  <c:v>13</c:v>
                </c:pt>
              </c:numCache>
            </c:numRef>
          </c:val>
          <c:extLst>
            <c:ext xmlns:c16="http://schemas.microsoft.com/office/drawing/2014/chart" uri="{C3380CC4-5D6E-409C-BE32-E72D297353CC}">
              <c16:uniqueId val="{00000000-4C83-4E1F-AD24-140034E36E2F}"/>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de-DE"/>
        </a:p>
      </c:txPr>
    </c:title>
    <c:autoTitleDeleted val="0"/>
    <c:plotArea>
      <c:layout/>
      <c:pieChart>
        <c:varyColors val="1"/>
        <c:ser>
          <c:idx val="0"/>
          <c:order val="0"/>
          <c:tx>
            <c:strRef>
              <c:f>'Summary of responded labs'!$G$32</c:f>
              <c:strCache>
                <c:ptCount val="1"/>
                <c:pt idx="0">
                  <c:v>University regions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F9A9-4BBE-8089-B2DE6298BDD1}"/>
              </c:ext>
            </c:extLst>
          </c:dPt>
          <c:dPt>
            <c:idx val="1"/>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9A9-4BBE-8089-B2DE6298BDD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'Summary of responded labs'!$F$33:$F$34</c:f>
              <c:strCache>
                <c:ptCount val="2"/>
                <c:pt idx="0">
                  <c:v>SA and SADC</c:v>
                </c:pt>
                <c:pt idx="1">
                  <c:v>International</c:v>
                </c:pt>
              </c:strCache>
            </c:strRef>
          </c:cat>
          <c:val>
            <c:numRef>
              <c:f>'Summary of responded labs'!$G$33:$G$34</c:f>
              <c:numCache>
                <c:formatCode>General</c:formatCode>
                <c:ptCount val="2"/>
                <c:pt idx="0">
                  <c:v>2</c:v>
                </c:pt>
                <c:pt idx="1">
                  <c:v>0</c:v>
                </c:pt>
              </c:numCache>
            </c:numRef>
          </c:val>
          <c:extLst>
            <c:ext xmlns:c16="http://schemas.microsoft.com/office/drawing/2014/chart" uri="{C3380CC4-5D6E-409C-BE32-E72D297353CC}">
              <c16:uniqueId val="{00000000-63FD-4AA9-8175-FC6B30509CD3}"/>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08760420937542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de-DE"/>
        </a:p>
      </c:txPr>
    </c:title>
    <c:autoTitleDeleted val="0"/>
    <c:plotArea>
      <c:layout/>
      <c:pieChart>
        <c:varyColors val="1"/>
        <c:ser>
          <c:idx val="0"/>
          <c:order val="0"/>
          <c:tx>
            <c:strRef>
              <c:f>'Summary of responded labs'!$G$36</c:f>
              <c:strCache>
                <c:ptCount val="1"/>
                <c:pt idx="0">
                  <c:v>Commercial regions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12B7-4FC9-91EE-BC8C8994E9E7}"/>
              </c:ext>
            </c:extLst>
          </c:dPt>
          <c:dPt>
            <c:idx val="1"/>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12B7-4FC9-91EE-BC8C8994E9E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'Summary of responded labs'!$F$37:$F$38</c:f>
              <c:strCache>
                <c:ptCount val="2"/>
                <c:pt idx="0">
                  <c:v>SA and SADC</c:v>
                </c:pt>
                <c:pt idx="1">
                  <c:v>International</c:v>
                </c:pt>
              </c:strCache>
            </c:strRef>
          </c:cat>
          <c:val>
            <c:numRef>
              <c:f>'Summary of responded labs'!$G$37:$G$38</c:f>
              <c:numCache>
                <c:formatCode>General</c:formatCode>
                <c:ptCount val="2"/>
                <c:pt idx="0">
                  <c:v>7</c:v>
                </c:pt>
                <c:pt idx="1">
                  <c:v>6</c:v>
                </c:pt>
              </c:numCache>
            </c:numRef>
          </c:val>
          <c:extLst>
            <c:ext xmlns:c16="http://schemas.microsoft.com/office/drawing/2014/chart" uri="{C3380CC4-5D6E-409C-BE32-E72D297353CC}">
              <c16:uniqueId val="{00000000-EDF4-47CE-918F-9F80D9189FBD}"/>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188595</xdr:colOff>
      <xdr:row>8</xdr:row>
      <xdr:rowOff>120015</xdr:rowOff>
    </xdr:from>
    <xdr:to>
      <xdr:col>7</xdr:col>
      <xdr:colOff>123825</xdr:colOff>
      <xdr:row>20</xdr:row>
      <xdr:rowOff>180975</xdr:rowOff>
    </xdr:to>
    <xdr:graphicFrame macro="">
      <xdr:nvGraphicFramePr>
        <xdr:cNvPr id="4" name="Chart 3">
          <a:extLst>
            <a:ext uri="{FF2B5EF4-FFF2-40B4-BE49-F238E27FC236}">
              <a16:creationId xmlns:a16="http://schemas.microsoft.com/office/drawing/2014/main" id="{64ABCAE3-0DD3-480A-AC5D-A33D145E46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162877</xdr:colOff>
      <xdr:row>8</xdr:row>
      <xdr:rowOff>104775</xdr:rowOff>
    </xdr:from>
    <xdr:to>
      <xdr:col>8</xdr:col>
      <xdr:colOff>1638300</xdr:colOff>
      <xdr:row>20</xdr:row>
      <xdr:rowOff>142875</xdr:rowOff>
    </xdr:to>
    <xdr:graphicFrame macro="">
      <xdr:nvGraphicFramePr>
        <xdr:cNvPr id="5" name="Chart 4">
          <a:extLst>
            <a:ext uri="{FF2B5EF4-FFF2-40B4-BE49-F238E27FC236}">
              <a16:creationId xmlns:a16="http://schemas.microsoft.com/office/drawing/2014/main" id="{3D33292A-C780-4501-B637-9C5AA5EBAF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210501</xdr:colOff>
      <xdr:row>8</xdr:row>
      <xdr:rowOff>154304</xdr:rowOff>
    </xdr:from>
    <xdr:to>
      <xdr:col>12</xdr:col>
      <xdr:colOff>123824</xdr:colOff>
      <xdr:row>20</xdr:row>
      <xdr:rowOff>161924</xdr:rowOff>
    </xdr:to>
    <xdr:graphicFrame macro="">
      <xdr:nvGraphicFramePr>
        <xdr:cNvPr id="6" name="Chart 5">
          <a:extLst>
            <a:ext uri="{FF2B5EF4-FFF2-40B4-BE49-F238E27FC236}">
              <a16:creationId xmlns:a16="http://schemas.microsoft.com/office/drawing/2014/main" id="{236D2EAF-1428-49B8-ABBF-6E4FB0E6C5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1674495</xdr:colOff>
      <xdr:row>8</xdr:row>
      <xdr:rowOff>116205</xdr:rowOff>
    </xdr:from>
    <xdr:to>
      <xdr:col>11</xdr:col>
      <xdr:colOff>180975</xdr:colOff>
      <xdr:row>20</xdr:row>
      <xdr:rowOff>114300</xdr:rowOff>
    </xdr:to>
    <xdr:graphicFrame macro="">
      <xdr:nvGraphicFramePr>
        <xdr:cNvPr id="7" name="Chart 6">
          <a:extLst>
            <a:ext uri="{FF2B5EF4-FFF2-40B4-BE49-F238E27FC236}">
              <a16:creationId xmlns:a16="http://schemas.microsoft.com/office/drawing/2014/main" id="{984D25FB-F564-45D0-9F7E-929D9F935D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A077D7F-265F-4036-AF1E-39D87D392D59}" autoFormatId="16" applyNumberFormats="0" applyBorderFormats="0" applyFontFormats="0" applyPatternFormats="0" applyAlignmentFormats="0" applyWidthHeightFormats="0">
  <queryTableRefresh nextId="20">
    <queryTableFields count="19">
      <queryTableField id="1" name="Name" tableColumnId="1"/>
      <queryTableField id="2" name="Laboratory Name" tableColumnId="2"/>
      <queryTableField id="3" name="Located in South Africa/ Africa " tableColumnId="3"/>
      <queryTableField id="4" name="Located Internationally " tableColumnId="4"/>
      <queryTableField id="5" name="Physical Address:" tableColumnId="5"/>
      <queryTableField id="6" name="Contact number:" tableColumnId="6"/>
      <queryTableField id="7" name="Contact person:" tableColumnId="7"/>
      <queryTableField id="8" name="Email address:" tableColumnId="8"/>
      <queryTableField id="9" name="Tel No.: " tableColumnId="9"/>
      <queryTableField id="10" name="Type of accreditation of the laboratory: " tableColumnId="10"/>
      <queryTableField id="11" name="Cosmetics" tableColumnId="11"/>
      <queryTableField id="12" name="REACH" tableColumnId="12"/>
      <queryTableField id="13" name="CLP" tableColumnId="13"/>
      <queryTableField id="14" name="Pharmaceuticals" tableColumnId="14"/>
      <queryTableField id="15" name="Food" tableColumnId="15"/>
      <queryTableField id="16" name="Price list" tableColumnId="16"/>
      <queryTableField id="17" name="Discounts given based on number of samples and tests required? " tableColumnId="17"/>
      <queryTableField id="18" name="Comments" tableColumnId="18"/>
      <queryTableField id="19" name="Column1" tableColumnId="1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6B1B3D-F8B7-44B2-A8B4-8673B8309737}" name="Query1" displayName="Query1" ref="A1:S58" tableType="queryTable" totalsRowShown="0" headerRowDxfId="708" dataDxfId="707">
  <autoFilter ref="A1:S58" xr:uid="{FF46849F-6290-42E2-80C8-0B75853FA848}"/>
  <tableColumns count="19">
    <tableColumn id="1" xr3:uid="{913AF409-4846-4AE8-9905-FBC86C40222F}" uniqueName="1" name="Name" queryTableFieldId="1" dataDxfId="706"/>
    <tableColumn id="2" xr3:uid="{B604D284-9835-40AE-AF61-06F4E651A2DC}" uniqueName="2" name="Laboratory Name" queryTableFieldId="2" dataDxfId="705"/>
    <tableColumn id="3" xr3:uid="{090B4B30-2864-4F31-B409-7E3AA533D55E}" uniqueName="3" name="Located in South Africa/ Africa " queryTableFieldId="3" dataDxfId="704"/>
    <tableColumn id="4" xr3:uid="{928A61B7-F103-4914-9E07-A2A7FCBFA82E}" uniqueName="4" name="Located Internationally " queryTableFieldId="4" dataDxfId="703"/>
    <tableColumn id="5" xr3:uid="{F89364D1-31C5-4B52-B554-BAA0BDDEEECC}" uniqueName="5" name="Physical Address:" queryTableFieldId="5" dataDxfId="702"/>
    <tableColumn id="6" xr3:uid="{7838BC97-7A17-413F-9495-E64C696F9244}" uniqueName="6" name="Contact number:" queryTableFieldId="6" dataDxfId="701"/>
    <tableColumn id="7" xr3:uid="{83AA8EB4-1D3F-454D-A42E-D3EA8AA4F366}" uniqueName="7" name="Contact person:" queryTableFieldId="7" dataDxfId="700"/>
    <tableColumn id="8" xr3:uid="{D28ACC96-0EA9-451A-A0F0-A3BEE6529003}" uniqueName="8" name="Email address:" queryTableFieldId="8" dataDxfId="699"/>
    <tableColumn id="9" xr3:uid="{B93A5B99-EA40-4BD8-B7DA-33C76C7A3975}" uniqueName="9" name="Tel No.: " queryTableFieldId="9" dataDxfId="698"/>
    <tableColumn id="10" xr3:uid="{F423E4AD-A063-4BD9-8EEB-903F2DAF511D}" uniqueName="10" name="Type of accreditation of the laboratory: " queryTableFieldId="10" dataDxfId="697"/>
    <tableColumn id="11" xr3:uid="{2C248842-865A-458D-983B-F79C9245B01B}" uniqueName="11" name="Cosmetics" queryTableFieldId="11" dataDxfId="696"/>
    <tableColumn id="12" xr3:uid="{8D528923-AD16-4C4E-AB32-6EAC630FC2FB}" uniqueName="12" name="REACH" queryTableFieldId="12" dataDxfId="695"/>
    <tableColumn id="13" xr3:uid="{93EE38AE-779F-4571-BF07-1F5326C4273B}" uniqueName="13" name="CLP" queryTableFieldId="13" dataDxfId="694"/>
    <tableColumn id="14" xr3:uid="{AAAA1E03-98A6-44B3-AF51-1E113B660049}" uniqueName="14" name="Pharmaceuticals" queryTableFieldId="14" dataDxfId="693"/>
    <tableColumn id="15" xr3:uid="{95543092-4875-4E32-AFC4-53EC76B0AD18}" uniqueName="15" name="Food" queryTableFieldId="15" dataDxfId="692"/>
    <tableColumn id="16" xr3:uid="{81FCBAB2-460E-4185-A6A8-309A06302427}" uniqueName="16" name="Price list" queryTableFieldId="16" dataDxfId="691"/>
    <tableColumn id="17" xr3:uid="{6F0D6090-9818-4B09-9799-CC8C0D398E2F}" uniqueName="17" name="Discounts given based on number of samples and tests required? " queryTableFieldId="17" dataDxfId="690"/>
    <tableColumn id="18" xr3:uid="{3BE277A2-C4E5-432F-AF8E-B7FD7961A9D0}" uniqueName="18" name="Comments" queryTableFieldId="18" dataDxfId="689"/>
    <tableColumn id="19" xr3:uid="{06B0C6C8-EA9F-4033-B138-A44CCD2DEADF}" uniqueName="19" name="Column1" queryTableFieldId="19" dataDxfId="68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67D18AE-8613-4537-917D-36930C2B4F8D}" name="ALS" displayName="ALS" ref="A1:Q3" totalsRowShown="0" headerRowDxfId="685" dataDxfId="684">
  <autoFilter ref="A1:Q3" xr:uid="{8B2493C2-A158-4B46-B02F-7DCD6BE6FCA6}"/>
  <tableColumns count="17">
    <tableColumn id="1" xr3:uid="{EEF8552C-86B6-4560-88C5-8A4616CA4A9B}" name="Laboratory Name" dataDxfId="683"/>
    <tableColumn id="2" xr3:uid="{29A9219B-EDB0-4D66-BEFF-D1D74EE62FC9}" name="Located in South Africa/ Africa " dataDxfId="682"/>
    <tableColumn id="3" xr3:uid="{70029998-760C-4DE0-9F28-915C7473421A}" name="Located Internationally " dataDxfId="681"/>
    <tableColumn id="4" xr3:uid="{33C89967-595D-4BF3-94A5-B0B9F0D6E84D}" name="Physical Address:" dataDxfId="680"/>
    <tableColumn id="5" xr3:uid="{2923109E-32A7-4BB6-BD0A-FF983CBC8451}" name="Contact number:" dataDxfId="679"/>
    <tableColumn id="6" xr3:uid="{34EA71CD-A342-4D35-90A0-8C820140E5E8}" name="Contact person:" dataDxfId="678"/>
    <tableColumn id="7" xr3:uid="{D922EED3-FD5C-4BA1-9EA5-6B355D68932C}" name="Email address:" dataDxfId="677"/>
    <tableColumn id="8" xr3:uid="{E02DDBBC-35CE-4131-B4D5-C0C290761494}" name="Tel No.: " dataDxfId="676"/>
    <tableColumn id="9" xr3:uid="{733C3FD2-B74F-440B-BB63-A82345DF6514}" name="Type of accreditation of the laboratory: " dataDxfId="675"/>
    <tableColumn id="10" xr3:uid="{A5724E1B-AED0-4E14-A226-2BE4CDB3DD6B}" name="Cosmetics" dataDxfId="674"/>
    <tableColumn id="11" xr3:uid="{A88BAFB3-CBD1-4E5E-958E-7F6DAB5CD48D}" name="REACH" dataDxfId="673"/>
    <tableColumn id="12" xr3:uid="{DF850985-DE3B-4C02-A12F-2C5046DC547E}" name="CLP" dataDxfId="672"/>
    <tableColumn id="13" xr3:uid="{CF16569A-4A0E-445F-A7C9-F2C55347ACF2}" name="Pharmaceuticals" dataDxfId="671"/>
    <tableColumn id="14" xr3:uid="{1F0CBFA7-7430-459B-8985-F0FA8A72B1C5}" name="Food" dataDxfId="670"/>
    <tableColumn id="15" xr3:uid="{7ACC30B8-2707-4A05-9E6C-7C2CF9DD0043}" name="Price list" dataDxfId="669"/>
    <tableColumn id="16" xr3:uid="{87E88ED1-E326-4A6D-8B0D-C4361AAC42D9}" name="Discounts given based on number of samples and tests required? " dataDxfId="668"/>
    <tableColumn id="17" xr3:uid="{422AAD61-6E63-4314-BAE8-E05676281739}" name="Comments" dataDxfId="66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35324B-5D94-4CC5-913E-1A1A669C4DEB}" name="Bionos" displayName="Bionos" ref="A1:Q3" totalsRowShown="0" headerRowDxfId="666" dataDxfId="664" headerRowBorderDxfId="665" tableBorderDxfId="663" totalsRowBorderDxfId="662">
  <autoFilter ref="A1:Q3" xr:uid="{48E7DB3F-CDDD-4493-9ED8-733138F7B122}"/>
  <tableColumns count="17">
    <tableColumn id="1" xr3:uid="{D55EDC9E-2A40-468E-AC8B-915CC023179C}" name="Laboratory Name" dataDxfId="661"/>
    <tableColumn id="2" xr3:uid="{1BCCF9E4-ADA3-4FD2-BFF8-BEDA6E8F92DF}" name="Located in South Africa/ Africa " dataDxfId="660"/>
    <tableColumn id="3" xr3:uid="{CC5BEA04-3DCD-434E-829C-38D07880FBF2}" name="Located Internationally " dataDxfId="659"/>
    <tableColumn id="4" xr3:uid="{354946FB-2E90-4A3F-916D-E3B9AFBC17F9}" name="Physical Address:" dataDxfId="658"/>
    <tableColumn id="5" xr3:uid="{79871150-8691-4C0B-B61F-B06C33F6B3C8}" name="Contact number:" dataDxfId="657"/>
    <tableColumn id="6" xr3:uid="{280E8374-0390-45A5-8672-597EB5BFAEB3}" name="Contact person:" dataDxfId="656"/>
    <tableColumn id="7" xr3:uid="{2F6A16BA-00A6-4E41-9DAF-6364073B39FF}" name="Email address:" dataDxfId="655"/>
    <tableColumn id="8" xr3:uid="{F2E88597-0858-411A-9479-1F631C5C7A31}" name="Tel No.: " dataDxfId="654"/>
    <tableColumn id="9" xr3:uid="{8F0F50AB-1FF3-40D3-BC31-3886F3673ABC}" name="Type of accreditation of the laboratory: " dataDxfId="653"/>
    <tableColumn id="10" xr3:uid="{B45B2FDC-433A-4669-8AFF-B196E5679921}" name="Cosmetics" dataDxfId="652"/>
    <tableColumn id="11" xr3:uid="{5F226450-3A6B-4751-8C8B-8688911CF680}" name="REACH" dataDxfId="651"/>
    <tableColumn id="12" xr3:uid="{B8BBC026-247A-4DBF-82C7-FAB5F54F1373}" name="CLP" dataDxfId="650"/>
    <tableColumn id="13" xr3:uid="{1EBBB47B-8379-41F7-AF05-133698040AFB}" name="Pharmaceuticals" dataDxfId="649"/>
    <tableColumn id="14" xr3:uid="{17F82F68-C87E-4FD4-B04A-87424DE1CE2A}" name="Food" dataDxfId="648"/>
    <tableColumn id="15" xr3:uid="{D1E5B864-717C-4782-83D7-20AFF2A5809D}" name="Price list" dataDxfId="647"/>
    <tableColumn id="16" xr3:uid="{38298ED0-84A5-4760-8959-CA2D5AE3D981}" name="Discounts given based on number of samples and tests required? " dataDxfId="646"/>
    <tableColumn id="17" xr3:uid="{72482145-D390-4C99-90CE-253B26925DE8}" name="Comments" dataDxfId="6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83F801A-AD05-4664-89B5-86BDCE8345CD}" name="BioSel" displayName="BioSel" ref="A1:Q2" totalsRowShown="0" headerRowDxfId="644" dataDxfId="642" headerRowBorderDxfId="643" tableBorderDxfId="641" totalsRowBorderDxfId="640">
  <autoFilter ref="A1:Q2" xr:uid="{012C6CDD-C431-4A80-860C-8E997CA4C00D}"/>
  <tableColumns count="17">
    <tableColumn id="1" xr3:uid="{02B85D3D-95BD-46C8-9702-A8479C13340B}" name="Laboratory Name" dataDxfId="639"/>
    <tableColumn id="2" xr3:uid="{04169727-6AA6-48F2-874D-57EDA90424E7}" name="Located in South Africa/ Africa " dataDxfId="638"/>
    <tableColumn id="3" xr3:uid="{C18DD37C-0B79-4BA3-9D46-B60332481D0A}" name="Located Internationally " dataDxfId="637"/>
    <tableColumn id="4" xr3:uid="{BCBE852E-3AD4-412C-B4F2-B20F943EF884}" name="Physical Address:" dataDxfId="636"/>
    <tableColumn id="5" xr3:uid="{7B15A7A0-9122-43B5-97DA-9B70509D320B}" name="Contact number:" dataDxfId="635"/>
    <tableColumn id="6" xr3:uid="{40217AB8-BEF6-4E1E-BDDB-3CBDC5CE25B0}" name="Contact person:" dataDxfId="634"/>
    <tableColumn id="7" xr3:uid="{60EA496D-1AA7-4F51-86E1-236D038C8CEC}" name="Email address:" dataDxfId="633"/>
    <tableColumn id="8" xr3:uid="{6BA02DEC-823F-4881-B0A5-6A68535E195E}" name="Tel No.: " dataDxfId="632"/>
    <tableColumn id="9" xr3:uid="{C30F7461-3BF2-4730-A73E-9741A28595DA}" name="Type of accreditation of the laboratory: " dataDxfId="631"/>
    <tableColumn id="10" xr3:uid="{BF81F2C3-F30D-4CF8-9D4D-CA110DCF01F9}" name="Cosmetics" dataDxfId="630"/>
    <tableColumn id="11" xr3:uid="{E6A07FF6-0199-42A4-B30B-047A5D3AE3FD}" name="REACH" dataDxfId="629"/>
    <tableColumn id="12" xr3:uid="{2A56B7BD-9A5B-4F7E-A1AA-CA3DDDC8F896}" name="CLP" dataDxfId="628"/>
    <tableColumn id="13" xr3:uid="{D96E100F-43A9-4582-8F8E-FE29AEA38A23}" name="Pharmaceuticals" dataDxfId="627"/>
    <tableColumn id="14" xr3:uid="{352C84EE-3750-49E8-BD29-AF24D6D9392A}" name="Food" dataDxfId="626"/>
    <tableColumn id="15" xr3:uid="{2F96BCD1-263E-4C01-98BC-000A9314E217}" name="Price list" dataDxfId="625"/>
    <tableColumn id="16" xr3:uid="{91E7786F-1C57-4443-8569-64B0543B0258}" name="Discounts given based on number of samples and tests required? " dataDxfId="624"/>
    <tableColumn id="17" xr3:uid="{2AD21C95-28CF-490B-829E-B23B3D3BF642}" name="Comments" dataDxfId="6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6338511-8D2C-4104-9E43-634FD9CFE10B}" name="blank35" displayName="blank35" ref="A1:Q2" totalsRowShown="0" headerRowDxfId="622" dataDxfId="621">
  <autoFilter ref="A1:Q2" xr:uid="{D136677C-1801-4F02-B20C-81D58344D5CF}"/>
  <tableColumns count="17">
    <tableColumn id="1" xr3:uid="{DDC56EC7-B563-4382-85C7-56907AD1D7CB}" name="Laboratory Name" dataDxfId="620"/>
    <tableColumn id="2" xr3:uid="{9A3B203B-158F-4A6B-B18A-3710A443687B}" name="Located in South Africa/ Africa " dataDxfId="619"/>
    <tableColumn id="3" xr3:uid="{272944D3-D080-4F4C-A971-17F2F5759B7F}" name="Located Internationally " dataDxfId="618"/>
    <tableColumn id="4" xr3:uid="{43D3CCDB-506D-4AB0-B117-9D3F2FC9A011}" name="Physical Address:" dataDxfId="617"/>
    <tableColumn id="5" xr3:uid="{CC2ECB31-1BC1-43D5-8551-E0DE1AA52BE2}" name="Contact number:" dataDxfId="616"/>
    <tableColumn id="6" xr3:uid="{E89A95DE-0001-4A7A-924E-B00530D9B41C}" name="Contact person:" dataDxfId="615"/>
    <tableColumn id="7" xr3:uid="{236BC0E9-253D-45CD-9D98-382B10648AE1}" name="Email address:" dataDxfId="614"/>
    <tableColumn id="8" xr3:uid="{6D0CCC48-4E77-49E7-8976-B6BBDFDA7BC0}" name="Tel No.: " dataDxfId="613"/>
    <tableColumn id="9" xr3:uid="{F00CDAA7-A3BB-4BC2-838D-DD943F9C7E10}" name="Type of accreditation of the laboratory: " dataDxfId="612"/>
    <tableColumn id="10" xr3:uid="{831686B8-B776-484E-99FB-BB11B57DA18F}" name="Cosmetics" dataDxfId="611"/>
    <tableColumn id="11" xr3:uid="{2C0B69BB-4D3C-4BD0-97ED-FEC059678DB3}" name="REACH" dataDxfId="610"/>
    <tableColumn id="12" xr3:uid="{CD819033-4321-4736-A586-5E6B4722FA12}" name="CLP" dataDxfId="609"/>
    <tableColumn id="13" xr3:uid="{10F2F6F5-046B-42E9-A86A-831C6FDFEBA6}" name="Pharmaceuticals" dataDxfId="608"/>
    <tableColumn id="14" xr3:uid="{52F61248-19A4-4CC1-83A0-A64B9BCA38A3}" name="Food" dataDxfId="607"/>
    <tableColumn id="15" xr3:uid="{111C1153-CC67-4F56-A698-8A1295BAADE0}" name="Price list" dataDxfId="606"/>
    <tableColumn id="16" xr3:uid="{6B1490B0-A736-4B80-B8DF-38EFE603DBCD}" name="Discounts given based on number of samples and tests required? " dataDxfId="605"/>
    <tableColumn id="17" xr3:uid="{C7AAE820-C726-4D1E-8E40-E09DD64F027F}" name="Comments" dataDxfId="60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129426-8EA0-4576-9D04-3B84F802C074}" name="CampdenBRI" displayName="CampdenBRI" ref="A1:Q2" totalsRowShown="0" headerRowDxfId="603" dataDxfId="601" headerRowBorderDxfId="602" tableBorderDxfId="600" totalsRowBorderDxfId="599">
  <autoFilter ref="A1:Q2" xr:uid="{6561E628-8E2E-4F93-AB47-87A91CF31866}"/>
  <tableColumns count="17">
    <tableColumn id="1" xr3:uid="{3400976A-7151-47E7-A8D7-92E36236C27E}" name="abdulla.smew@campdenbri.co.uk " dataDxfId="598"/>
    <tableColumn id="2" xr3:uid="{969DE606-D53F-493D-8517-E981D88BB8E3}" name="Located in South Africa/ Africa " dataDxfId="597"/>
    <tableColumn id="3" xr3:uid="{DDA107C6-C468-4C2A-A307-AD12A11CBB3C}" name="Located Internationally " dataDxfId="596"/>
    <tableColumn id="4" xr3:uid="{81EF3961-976A-4DD5-860E-A67423FCC1E3}" name="Physical Address:" dataDxfId="595"/>
    <tableColumn id="5" xr3:uid="{474A19F9-680B-4E1C-B193-C19AEEF9D7C7}" name="Contact number:" dataDxfId="594"/>
    <tableColumn id="6" xr3:uid="{497B92D1-0FA1-4B7A-BB57-CBF359CFBAB1}" name="Contact person:" dataDxfId="593"/>
    <tableColumn id="7" xr3:uid="{9E16BCCB-3EAB-4E30-863D-597C4C958019}" name="Email address:" dataDxfId="592"/>
    <tableColumn id="8" xr3:uid="{3AF6CBC0-8C6C-4A41-AC60-B77AF7670C98}" name="Tel No.: " dataDxfId="591"/>
    <tableColumn id="9" xr3:uid="{2143F43A-26CC-4273-93FE-59AD339CD87B}" name="Type of accreditation of the laboratory: " dataDxfId="590"/>
    <tableColumn id="10" xr3:uid="{F4E13AB0-393B-480E-B751-D0598C749814}" name="Cosmetics" dataDxfId="589"/>
    <tableColumn id="11" xr3:uid="{6110CA91-1FD7-4461-8A85-90C57A8E1654}" name="REACH" dataDxfId="588"/>
    <tableColumn id="12" xr3:uid="{04B015E8-6AC4-4AF4-974D-1A4DD80C5547}" name="CLP" dataDxfId="587"/>
    <tableColumn id="13" xr3:uid="{8E5FDBB8-5D4C-4337-8980-2F758D1ABD83}" name="Pharmaceuticals" dataDxfId="586"/>
    <tableColumn id="14" xr3:uid="{72D8E84E-2689-4AEA-AD38-1A4535C81639}" name="Food" dataDxfId="585"/>
    <tableColumn id="15" xr3:uid="{B641E43C-F2B3-4C5E-A7FE-973CE3D94D94}" name="Price list" dataDxfId="584"/>
    <tableColumn id="16" xr3:uid="{C7DCE29C-5A4E-4551-9671-8E7B3A55DCB9}" name="Discounts given based on number of samples and tests required? " dataDxfId="583"/>
    <tableColumn id="17" xr3:uid="{7F4C4E1B-E56C-46F8-AFCF-5356451345B1}" name="Comments" dataDxfId="58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10DD3BE-ACCF-46B7-8BDF-D913EC768111}" name="Chromessence" displayName="Chromessence" ref="A1:Q2" totalsRowShown="0" headerRowDxfId="581" dataDxfId="580" tableBorderDxfId="579">
  <autoFilter ref="A1:Q2" xr:uid="{FFD983EB-A21F-439B-80A0-161703C0F583}"/>
  <tableColumns count="17">
    <tableColumn id="1" xr3:uid="{059521C2-7B91-4367-B387-955B4369A174}" name="Laboratory Name" dataDxfId="578"/>
    <tableColumn id="2" xr3:uid="{569BD9C0-E449-4947-A541-43EC6EAE1F33}" name="Located in South Africa/ Africa " dataDxfId="577"/>
    <tableColumn id="3" xr3:uid="{845E803F-CBFD-4807-8D28-0B001FC3E0A9}" name="Located Internationally " dataDxfId="576"/>
    <tableColumn id="4" xr3:uid="{B79DB3D3-9865-4D77-B2D5-BBB6F0FA78B6}" name="Physical Address:" dataDxfId="575"/>
    <tableColumn id="5" xr3:uid="{AF29BF0E-2ACB-48EC-8848-0D50239B096E}" name="Contact number:" dataDxfId="574"/>
    <tableColumn id="6" xr3:uid="{CF7A3C55-2E75-464A-B53B-089ED54DED5A}" name="Contact person:" dataDxfId="573"/>
    <tableColumn id="7" xr3:uid="{4FC8D0F9-D897-4CC2-B6C1-588AE8ACBD8D}" name="Email address:" dataDxfId="572"/>
    <tableColumn id="8" xr3:uid="{40D5235F-35F7-4E7A-981A-6280C03F1439}" name="Tel No.: " dataDxfId="571"/>
    <tableColumn id="9" xr3:uid="{A887E3B3-5A1B-48D1-9354-7ED94AACE8EE}" name="Type of accreditation of the laboratory: " dataDxfId="570"/>
    <tableColumn id="10" xr3:uid="{E1627F7D-8EDD-422B-A5CA-CE3B9BE7DF7C}" name="Cosmetics" dataDxfId="569"/>
    <tableColumn id="11" xr3:uid="{4B3E9BE3-7812-4AC5-B126-7C6FC7E1CCED}" name="REACH" dataDxfId="568"/>
    <tableColumn id="12" xr3:uid="{E3F9CC30-1D67-47AB-8981-79992611A595}" name="CLP" dataDxfId="567"/>
    <tableColumn id="13" xr3:uid="{14CD2C38-C0EA-4DFE-8F1B-3855FF4DC12E}" name="Pharmaceuticals" dataDxfId="566"/>
    <tableColumn id="14" xr3:uid="{69E874B0-B186-4EDD-9BA2-37D539E4E700}" name="Food" dataDxfId="565"/>
    <tableColumn id="15" xr3:uid="{2EE7CBBE-E60D-4A4D-8C12-843F141B2FFE}" name="Price list" dataDxfId="564"/>
    <tableColumn id="16" xr3:uid="{36BEB363-606B-4AED-8297-B25BA2D6798F}" name="Discounts given based on number of samples and tests required? " dataDxfId="563"/>
    <tableColumn id="17" xr3:uid="{F97E4421-74C6-4864-9657-46AE6A0446E5}" name="Comments" dataDxfId="56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AFEF64F-C60E-4A49-85DF-C9F0B62744BC}" name="CCL" displayName="CCL" ref="A1:Q2" totalsRowShown="0" headerRowDxfId="561" dataDxfId="559" headerRowBorderDxfId="560" tableBorderDxfId="558" totalsRowBorderDxfId="557">
  <autoFilter ref="A1:Q2" xr:uid="{04C0C56F-5932-497C-A185-4DCA71FDF23C}"/>
  <tableColumns count="17">
    <tableColumn id="1" xr3:uid="{CD7462A5-613E-465C-BBE4-C527D5A49CE9}" name="Laboratory Name" dataDxfId="556"/>
    <tableColumn id="2" xr3:uid="{F8BF1A32-ED2A-4E1D-AB06-FB677F760471}" name="Located in South Africa/ Africa " dataDxfId="555"/>
    <tableColumn id="3" xr3:uid="{A07BFC68-D4E8-4FE3-81CD-EE17007C508D}" name="Located Internationally " dataDxfId="554"/>
    <tableColumn id="4" xr3:uid="{07ED6C90-D770-47C7-9108-213B220C68DC}" name="Physical Address:" dataDxfId="553"/>
    <tableColumn id="5" xr3:uid="{85941D84-DC1B-4C97-A880-DAE5B5805E6A}" name="Contact number:" dataDxfId="552"/>
    <tableColumn id="6" xr3:uid="{057E2481-6D9D-4AA2-BFFD-1270FC87D687}" name="Contact person:" dataDxfId="551"/>
    <tableColumn id="7" xr3:uid="{2548463E-80CC-490E-BEC4-BD83C1FA5913}" name="Email address:" dataDxfId="550"/>
    <tableColumn id="8" xr3:uid="{4314EDC1-853E-45C9-A99E-494AFD54CAB2}" name="Tel No.: " dataDxfId="549"/>
    <tableColumn id="9" xr3:uid="{DA84C3E5-0F13-4B52-90E4-7B55A17275C0}" name="Type of accreditation of the laboratory: " dataDxfId="548"/>
    <tableColumn id="10" xr3:uid="{3E2FB2D0-E4FE-46D6-8FBD-EBE65266EB9B}" name="Cosmetics" dataDxfId="547"/>
    <tableColumn id="11" xr3:uid="{44CDAAE9-1885-42A3-9248-10FC2505D55B}" name="REACH" dataDxfId="546"/>
    <tableColumn id="12" xr3:uid="{A89ECEBF-49A4-4BC6-A929-4DB30DB4F746}" name="CLP" dataDxfId="545"/>
    <tableColumn id="13" xr3:uid="{D8D86F6E-8A0B-4FC0-A533-E123E928FD48}" name="Pharmaceuticals" dataDxfId="544"/>
    <tableColumn id="14" xr3:uid="{C0D2223B-52B6-4524-AA88-253CD5FD768C}" name="Food" dataDxfId="543"/>
    <tableColumn id="15" xr3:uid="{6704F0FC-63F1-46CC-BFB9-85F0EB70C67F}" name="Price list" dataDxfId="542"/>
    <tableColumn id="16" xr3:uid="{B9ED06A1-30B4-4798-992F-89147B65253E}" name="Discounts given based on number of samples and tests required? " dataDxfId="541"/>
    <tableColumn id="17" xr3:uid="{3DA30C54-6EBE-4DAD-BD6E-0B662B6E8AB5}" name="Comments" dataDxfId="5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0CC8BA5-752A-42EA-95E5-96535AEBC846}" name="DUT" displayName="DUT" ref="A1:Q2" totalsRowShown="0" headerRowDxfId="539" dataDxfId="538">
  <autoFilter ref="A1:Q2" xr:uid="{7C654FC8-86DE-4199-B4AD-85C9A7D20FAD}"/>
  <tableColumns count="17">
    <tableColumn id="1" xr3:uid="{5C159592-9706-4A86-8DF6-6B01917BB8E3}" name="Laboratory Name" dataDxfId="537"/>
    <tableColumn id="2" xr3:uid="{611F83FE-53AF-462C-9C0E-ECD029D376B4}" name="Located in South Africa/ Africa " dataDxfId="536"/>
    <tableColumn id="3" xr3:uid="{0DF0EC11-B002-49FA-9CBA-F05165232A48}" name="Located Internationally " dataDxfId="535"/>
    <tableColumn id="4" xr3:uid="{7A9F54B7-F22C-44B3-BE77-2DACD416E22B}" name="Physical Address:" dataDxfId="534"/>
    <tableColumn id="5" xr3:uid="{EECA6225-A552-4E48-B56B-6ED32E8BB71A}" name="Contact number:" dataDxfId="533"/>
    <tableColumn id="6" xr3:uid="{E507CC4A-61CF-4627-BC91-0AF9C13C444A}" name="Contact person:" dataDxfId="532"/>
    <tableColumn id="7" xr3:uid="{12BA96DA-C061-4E54-A188-244A27BF29B6}" name="Email address:" dataDxfId="531"/>
    <tableColumn id="8" xr3:uid="{5883C1AB-6F1E-49E1-8164-B04B5DD568B6}" name="Tel No.: " dataDxfId="530"/>
    <tableColumn id="9" xr3:uid="{0C457AC3-61CC-453D-97FA-2C386A20B0BE}" name="Type of accreditation of the laboratory: " dataDxfId="529"/>
    <tableColumn id="10" xr3:uid="{FB49A8AD-3686-4581-BF58-558E5B54D76B}" name="Cosmetics" dataDxfId="528"/>
    <tableColumn id="11" xr3:uid="{7CDF51F5-7C2A-497F-B3C3-D8423DA0764D}" name="REACH" dataDxfId="527"/>
    <tableColumn id="12" xr3:uid="{AA049289-523B-4324-A915-2ABC9B9FB060}" name="CLP" dataDxfId="526"/>
    <tableColumn id="13" xr3:uid="{7294EDBB-24B7-48FF-BFEC-E11A4C79F690}" name="Pharmaceuticals" dataDxfId="525"/>
    <tableColumn id="14" xr3:uid="{5CBA4FDF-9B8A-47A2-B768-EDE7DBD25EFF}" name="Food" dataDxfId="524"/>
    <tableColumn id="15" xr3:uid="{B4DEDDE6-6C03-4138-9881-97B1A9F95FC0}" name="Price list" dataDxfId="523"/>
    <tableColumn id="16" xr3:uid="{DB5AB638-CEBD-42A2-8783-EB80F5A525D6}" name="Discounts given based on number of samples and tests required? " dataDxfId="522"/>
    <tableColumn id="17" xr3:uid="{9E5A896D-920A-459E-B4DD-9BB3D6C904A8}" name="Comments" dataDxfId="52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C78A9E-C729-412B-AFC9-DC3BE54B29BF}" name="Eurofins" displayName="Eurofins" ref="A1:Q6" totalsRowShown="0" headerRowDxfId="520" dataDxfId="518" headerRowBorderDxfId="519" tableBorderDxfId="517" totalsRowBorderDxfId="516">
  <autoFilter ref="A1:Q6" xr:uid="{78E9F8D2-EE97-425D-A469-D870901E3471}"/>
  <tableColumns count="17">
    <tableColumn id="1" xr3:uid="{C15A39F8-EECE-4983-952C-C3A1EC53103C}" name="Laboratory Name" dataDxfId="515"/>
    <tableColumn id="2" xr3:uid="{94239E48-B293-4005-873C-36F3942AFD68}" name="Located in South Africa/ Africa " dataDxfId="514"/>
    <tableColumn id="3" xr3:uid="{E2F15669-C837-4FE2-ACA5-4C769925C437}" name="Located Internationally " dataDxfId="513"/>
    <tableColumn id="4" xr3:uid="{3CAC28C1-0A0D-4869-A855-CEEB14336C5C}" name="Physical Address:" dataDxfId="512"/>
    <tableColumn id="5" xr3:uid="{56647EA3-F17C-40B4-9432-0FCA4F059827}" name="Contact number:" dataDxfId="511"/>
    <tableColumn id="6" xr3:uid="{DD7408B3-AB97-4914-9B62-D7FFBF4258FC}" name="Contact person:" dataDxfId="510"/>
    <tableColumn id="7" xr3:uid="{14DE56EB-CDBB-4FD5-82E6-50ADFF2E2DE3}" name="Email address:" dataDxfId="509"/>
    <tableColumn id="8" xr3:uid="{D0C0DE2B-45E4-4F99-8429-CE98BF41F1AB}" name="Tel No.: " dataDxfId="508"/>
    <tableColumn id="9" xr3:uid="{BCFD8ED0-023A-4F64-8672-19E6FAA5543C}" name="Type of accreditation of the laboratory: " dataDxfId="507"/>
    <tableColumn id="10" xr3:uid="{F45C6227-144D-4DAA-AFBD-15CA7DA991EB}" name="Cosmetics" dataDxfId="506"/>
    <tableColumn id="11" xr3:uid="{5D87B1A4-43C5-4C15-83F6-39B2EFE28219}" name="REACH" dataDxfId="505"/>
    <tableColumn id="12" xr3:uid="{F052AAE0-EEF3-44DA-8804-017C56EC22C5}" name="CLP" dataDxfId="504"/>
    <tableColumn id="13" xr3:uid="{174AC180-811E-4E9E-9CA6-39E3ABEEA8EE}" name="Pharmaceuticals" dataDxfId="503"/>
    <tableColumn id="14" xr3:uid="{9B9BA79F-92DE-44D7-823D-B2EB1E667E8E}" name="Food" dataDxfId="502"/>
    <tableColumn id="15" xr3:uid="{A550902B-E456-4C0F-8D9D-B8FEE3BB8199}" name="Price list" dataDxfId="501"/>
    <tableColumn id="16" xr3:uid="{0A4013A1-44D4-4EDA-A054-B6AE877EE3CC}" name="Discounts given based on number of samples and tests required? " dataDxfId="500"/>
    <tableColumn id="17" xr3:uid="{CDB49DDD-BF59-4B1A-A104-42D56CC70193}" name="Comments" dataDxfId="49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19AB991-CD98-40CD-A51F-9093553F946D}" name="FutureCosmetics" displayName="FutureCosmetics" ref="A1:Q2" totalsRowShown="0" headerRowDxfId="498" dataDxfId="497">
  <autoFilter ref="A1:Q2" xr:uid="{A2798578-B0FF-4B53-AD66-2C7C3FB8E97A}"/>
  <tableColumns count="17">
    <tableColumn id="1" xr3:uid="{0BC2EC31-9BCA-4B3A-9C98-A1539AC873A2}" name="Laboratory Name" dataDxfId="496"/>
    <tableColumn id="2" xr3:uid="{58A3131C-A684-4408-8B08-4F030127CAB0}" name="Located in South Africa/ Africa " dataDxfId="495"/>
    <tableColumn id="3" xr3:uid="{40093B5B-5E81-41F6-B1DF-B19B5B9895FF}" name="Located Internationally " dataDxfId="494"/>
    <tableColumn id="4" xr3:uid="{F97AC714-6199-41ED-916E-60CA1D804F00}" name="Physical Address:" dataDxfId="493"/>
    <tableColumn id="5" xr3:uid="{C9376A2F-5C26-4AE4-A685-F16732DB5508}" name="Contact number:" dataDxfId="492"/>
    <tableColumn id="6" xr3:uid="{636CEF2D-E300-43B5-96D8-9A8CBD103BAB}" name="Contact person:" dataDxfId="491"/>
    <tableColumn id="7" xr3:uid="{74B0EC5B-211E-455E-9C99-EB3F498EBFE7}" name="Email address:" dataDxfId="490"/>
    <tableColumn id="8" xr3:uid="{5AAFD1EE-DA5D-4E53-B2C3-3A0286D83324}" name="Tel No.: " dataDxfId="489"/>
    <tableColumn id="9" xr3:uid="{130D7289-3B90-448E-876A-B7DD71ECB826}" name="Type of accreditation of the laboratory: " dataDxfId="488"/>
    <tableColumn id="10" xr3:uid="{8E3FF735-BF96-44E4-AFEF-2B960CCBEBC3}" name="Cosmetics" dataDxfId="487"/>
    <tableColumn id="11" xr3:uid="{B2A3D80D-0314-42D8-9E6C-DB950683C34D}" name="REACH" dataDxfId="486"/>
    <tableColumn id="12" xr3:uid="{CBA70B1B-ADD3-4A35-90EF-415DF889B139}" name="CLP" dataDxfId="485"/>
    <tableColumn id="13" xr3:uid="{B0B63F57-F52F-4F00-BE35-D6827CDFCDB6}" name="Pharmaceuticals" dataDxfId="484"/>
    <tableColumn id="14" xr3:uid="{BDC7D7C7-E40B-499B-87AF-31B8C0E3ACEF}" name="Food" dataDxfId="483"/>
    <tableColumn id="15" xr3:uid="{790E575B-7C6E-475D-BA0F-568305557C31}" name="Price list" dataDxfId="482"/>
    <tableColumn id="16" xr3:uid="{F94304A9-8678-44C3-987B-E30746F79A97}" name="Discounts given based on number of samples and tests required? " dataDxfId="481"/>
    <tableColumn id="17" xr3:uid="{D48E42CE-B515-4873-A75B-2B634950F4F8}" name="Comments" dataDxfId="48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589A86-A4FC-456D-8060-74C0363473DB}" name="KLM" displayName="KLM" ref="A1:Q2" totalsRowShown="0" headerRowDxfId="479" dataDxfId="477" headerRowBorderDxfId="478" tableBorderDxfId="476" totalsRowBorderDxfId="475">
  <autoFilter ref="A1:Q2" xr:uid="{241B2E76-F0ED-4982-88ED-76C3EF58B42B}"/>
  <tableColumns count="17">
    <tableColumn id="1" xr3:uid="{EFF963F7-1453-4B97-AC48-F2A96A265391}" name="Laboratory Name" dataDxfId="474"/>
    <tableColumn id="2" xr3:uid="{6991116C-8C8E-4025-8AE6-35A67013328E}" name="Located in South Africa/ Africa " dataDxfId="473"/>
    <tableColumn id="3" xr3:uid="{450154DB-9926-4D39-A839-2018C4213062}" name="Located Internationally " dataDxfId="472"/>
    <tableColumn id="4" xr3:uid="{25391FED-1233-4E5D-ACE1-A65526498EAB}" name="Physical Address:" dataDxfId="471"/>
    <tableColumn id="5" xr3:uid="{415342AA-43D5-473B-A003-37211E419866}" name="Contact number:" dataDxfId="470"/>
    <tableColumn id="6" xr3:uid="{A632EBD4-FEE6-4013-BB83-256FE753CA14}" name="Contact person:" dataDxfId="469"/>
    <tableColumn id="7" xr3:uid="{6B1E24E6-247B-4431-B09A-0B13B31EE13A}" name="Email address:" dataDxfId="468"/>
    <tableColumn id="8" xr3:uid="{008B2A22-C3AD-4037-9639-C91F0346038B}" name="Tel No.: " dataDxfId="467"/>
    <tableColumn id="9" xr3:uid="{84E9FFC1-05B9-4A6B-B6BC-A713E2492B97}" name="Type of accreditation of the laboratory: " dataDxfId="466"/>
    <tableColumn id="10" xr3:uid="{7C2DE34B-B0DA-403E-9C47-B632CBAEA346}" name="Cosmetics" dataDxfId="465"/>
    <tableColumn id="11" xr3:uid="{EF39C87D-BE60-4A2A-A37B-41256A66A668}" name="REACH" dataDxfId="464"/>
    <tableColumn id="12" xr3:uid="{18834386-EC98-4B89-8CF9-ED15130F1D6B}" name="CLP" dataDxfId="463"/>
    <tableColumn id="13" xr3:uid="{727815CB-3855-400D-AFCC-4E502A0BD16B}" name="Pharmaceuticals" dataDxfId="462"/>
    <tableColumn id="14" xr3:uid="{DCAF43AC-D688-4978-AE36-98820B36715F}" name="Food" dataDxfId="461"/>
    <tableColumn id="15" xr3:uid="{83C99108-B1B0-4C21-A702-AA02238937E2}" name="Price list" dataDxfId="460"/>
    <tableColumn id="16" xr3:uid="{2FA3651D-2BAB-4C96-A1E1-764C6FC27D53}" name="Discounts given based on number of samples and tests required? " dataDxfId="459"/>
    <tableColumn id="17" xr3:uid="{0BDB94DC-B6D8-4C1D-935B-77D2287B07DD}" name="Comments" dataDxfId="45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BA8D59-EED7-4818-AB7C-F602559E52EC}" name="Labserve" displayName="Labserve" ref="A1:Q4" totalsRowShown="0" headerRowDxfId="457" dataDxfId="455" headerRowBorderDxfId="456" tableBorderDxfId="454" totalsRowBorderDxfId="453">
  <autoFilter ref="A1:Q4" xr:uid="{5B395387-D9DF-4F83-8E5F-3FE27FDB8A0B}"/>
  <tableColumns count="17">
    <tableColumn id="1" xr3:uid="{33CEF4CA-438D-4BBE-B251-03CFCE08019E}" name="Laboratory Name" dataDxfId="452"/>
    <tableColumn id="2" xr3:uid="{8DEE2748-3CFB-49E3-999D-0EA67B222E5E}" name="Located in South Africa/ Africa " dataDxfId="451"/>
    <tableColumn id="3" xr3:uid="{94B21020-3F54-4033-AB04-8297CE6626D5}" name="Located Internationally " dataDxfId="450"/>
    <tableColumn id="4" xr3:uid="{4131B34D-089D-453E-A644-5F5BB33181B2}" name="Physical Address:" dataDxfId="449"/>
    <tableColumn id="5" xr3:uid="{163ECBEB-175B-467A-BBC1-7A8059776041}" name="Contact number:" dataDxfId="448"/>
    <tableColumn id="6" xr3:uid="{A742A2F5-BFF3-44BF-942B-F478D8D793D8}" name="Contact person:" dataDxfId="447"/>
    <tableColumn id="7" xr3:uid="{9AF2932C-8F77-4CFF-97F3-FA00A07C0AAC}" name="Email address:" dataDxfId="446"/>
    <tableColumn id="8" xr3:uid="{EA6344D7-4287-4C76-9230-84B2B6769F48}" name="Tel No.: " dataDxfId="445"/>
    <tableColumn id="9" xr3:uid="{D0B8C533-A7B5-4E68-9A14-4E4017A513BE}" name="Type of accreditation of the laboratory: " dataDxfId="444"/>
    <tableColumn id="10" xr3:uid="{728093D4-7745-48F0-A1AE-01BA866E126C}" name="Cosmetics" dataDxfId="443"/>
    <tableColumn id="11" xr3:uid="{2AB092E5-1477-4C71-888B-B374BCAB03BA}" name="REACH" dataDxfId="442"/>
    <tableColumn id="12" xr3:uid="{F2E84228-AA6A-4FBF-B690-14A3CF8F72AB}" name="CLP" dataDxfId="441"/>
    <tableColumn id="13" xr3:uid="{6248CCCC-D2F5-4278-AE38-3B5906ADC5C9}" name="Pharmaceuticals" dataDxfId="440"/>
    <tableColumn id="14" xr3:uid="{4C966B84-B38A-431D-B88C-81D1F6740AF5}" name="Food" dataDxfId="439"/>
    <tableColumn id="15" xr3:uid="{1F7B8902-086E-42DF-81B1-163BF2CFF6B8}" name="Price list" dataDxfId="438"/>
    <tableColumn id="16" xr3:uid="{CFC890CD-0BE9-49AA-8524-FFD63D2875F2}" name="Discounts given based on number of samples and tests required? " dataDxfId="437"/>
    <tableColumn id="17" xr3:uid="{E984EF26-D8ED-4AB4-BD00-BDEAB53AFAA3}" name="Comments" dataDxfId="43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4A9CB6C-1142-40A6-A3F8-EE0FE5B26009}" name="LAUS" displayName="LAUS" ref="A1:Q5" totalsRowShown="0" headerRowDxfId="435" dataDxfId="433" headerRowBorderDxfId="434" tableBorderDxfId="432" totalsRowBorderDxfId="431">
  <autoFilter ref="A1:Q5" xr:uid="{F011FA72-DC0F-4F9B-B09F-7AC49364E748}"/>
  <tableColumns count="17">
    <tableColumn id="1" xr3:uid="{E8A85C0F-83B2-4E3F-AB87-6EED49CB37BF}" name="Laboratory Name" dataDxfId="430"/>
    <tableColumn id="2" xr3:uid="{94019D3A-D15A-42D5-895A-748968D138DA}" name="Located in South Africa/ Africa " dataDxfId="429"/>
    <tableColumn id="3" xr3:uid="{CE4CFB46-53BD-4972-92F9-6D375EDF55CD}" name="Located Internationally " dataDxfId="428"/>
    <tableColumn id="4" xr3:uid="{F5B4E85B-26CA-4030-BF98-1732B5686AAD}" name="Physical Address:" dataDxfId="427"/>
    <tableColumn id="5" xr3:uid="{A66A8733-B31A-420B-84BA-D3A6A61B6D52}" name="Contact number:" dataDxfId="426"/>
    <tableColumn id="6" xr3:uid="{B7C84300-BAD5-4328-A395-1170BEB1597B}" name="Contact person:" dataDxfId="425"/>
    <tableColumn id="7" xr3:uid="{6572F081-8833-4299-8B8A-87D6BBAB6B5B}" name="Email address:" dataDxfId="424"/>
    <tableColumn id="8" xr3:uid="{58D9DA0E-1CEC-42B8-88FB-ACD2C3FE6411}" name="Tel No.: " dataDxfId="423"/>
    <tableColumn id="9" xr3:uid="{1D25ADB9-AFBA-496D-B559-F043F547E3A5}" name="Type of accreditation of the laboratory: " dataDxfId="422"/>
    <tableColumn id="10" xr3:uid="{BD6AA279-058A-48B9-BA35-2DDA4670B2F9}" name="Cosmetics" dataDxfId="421"/>
    <tableColumn id="11" xr3:uid="{91F89172-7AC4-4A68-9B99-A5056DAFC7EB}" name="REACH" dataDxfId="420"/>
    <tableColumn id="12" xr3:uid="{84FBA0EA-2899-44AA-9F3D-0B1B5287D9AD}" name="CLP" dataDxfId="419"/>
    <tableColumn id="13" xr3:uid="{F964CE0F-C48F-4817-BB1D-64A3A317B13C}" name="Pharmaceuticals" dataDxfId="418"/>
    <tableColumn id="14" xr3:uid="{F218FCD9-ACFE-4F8A-85AC-09DA45A8B346}" name="Food" dataDxfId="417"/>
    <tableColumn id="15" xr3:uid="{0E4A93A4-1407-4173-A817-C39DFCBFB36A}" name="Price list" dataDxfId="416"/>
    <tableColumn id="16" xr3:uid="{AAB165E0-DF96-4BD7-A926-86DA8EB36986}" name="Discounts given based on number of samples and tests required? " dataDxfId="415"/>
    <tableColumn id="17" xr3:uid="{7775AC28-47BD-44D3-9DC1-0D234098B2D9}" name="Comments" dataDxfId="41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C5F6D6C-BFB2-4973-A400-DF7DAC3796A0}" name="LexvaAnalytique" displayName="LexvaAnalytique" ref="A1:Q4" totalsRowShown="0" headerRowDxfId="413" dataDxfId="412">
  <autoFilter ref="A1:Q4" xr:uid="{E6B17A80-4151-4C29-8582-D460C442A367}"/>
  <tableColumns count="17">
    <tableColumn id="1" xr3:uid="{EC7E82EB-A2B0-4790-8CD7-7AAE338ADE4F}" name="Laboratory Name" dataDxfId="411"/>
    <tableColumn id="2" xr3:uid="{8A3F0CC1-4883-49B3-AD14-22223C383588}" name="Located in South Africa/ Africa " dataDxfId="410"/>
    <tableColumn id="3" xr3:uid="{D0D57A27-956E-4013-89B3-0A576F35D60C}" name="Located Internationally " dataDxfId="409"/>
    <tableColumn id="4" xr3:uid="{9219F0EC-A304-4351-A2B3-C76502B5F814}" name="Physical Address:" dataDxfId="408"/>
    <tableColumn id="5" xr3:uid="{30CB5940-62D1-4745-93B9-19879FE26232}" name="Contact number:" dataDxfId="407"/>
    <tableColumn id="6" xr3:uid="{D52A00CC-D663-4ADC-821E-08767F5D5377}" name="Contact person:" dataDxfId="406"/>
    <tableColumn id="7" xr3:uid="{6F34976F-82F1-492B-9502-D433633D08AD}" name="Email address:" dataDxfId="405"/>
    <tableColumn id="8" xr3:uid="{DD9FCE6D-0BC1-4104-8B95-F78B92715663}" name="Tel No.: " dataDxfId="404"/>
    <tableColumn id="9" xr3:uid="{FB095A1F-DFD1-41C0-8812-E3A45C9EDF84}" name="Type of accreditation of the laboratory: " dataDxfId="403"/>
    <tableColumn id="10" xr3:uid="{BC251946-223F-4195-9B46-89E5F77617BE}" name="Cosmetics" dataDxfId="402"/>
    <tableColumn id="11" xr3:uid="{E39240AD-7A03-448A-848D-F787810CAC9B}" name="REACH" dataDxfId="401"/>
    <tableColumn id="12" xr3:uid="{413420CF-1924-475A-B462-EC802D8B40A3}" name="CLP" dataDxfId="400"/>
    <tableColumn id="13" xr3:uid="{0EFF136E-26A2-4437-9056-FDADF11333F5}" name="Pharmaceuticals" dataDxfId="399"/>
    <tableColumn id="14" xr3:uid="{7492AAAC-FDEC-4BD0-8531-671CAE8389B0}" name="Food" dataDxfId="398"/>
    <tableColumn id="15" xr3:uid="{EF632D97-F0CE-4DB2-AE9B-0B61399DA3A1}" name="Price list" dataDxfId="397"/>
    <tableColumn id="16" xr3:uid="{86B159F3-B252-47F0-949C-FC87F0E6EF0C}" name="Discounts given based on number of samples and tests required? " dataDxfId="396"/>
    <tableColumn id="17" xr3:uid="{EF39BF40-B7BD-403E-9A61-D0BE5062AD95}" name="Comments" dataDxfId="39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78100EF-61F1-4D6E-B15A-FE08613C2B0C}" name="MLLaboratoryServices" displayName="MLLaboratoryServices" ref="A1:Q2" totalsRowShown="0" headerRowDxfId="394" dataDxfId="392" headerRowBorderDxfId="393" tableBorderDxfId="391" totalsRowBorderDxfId="390">
  <autoFilter ref="A1:Q2" xr:uid="{E36D5E73-8B75-4815-A213-60A2165D2227}"/>
  <tableColumns count="17">
    <tableColumn id="1" xr3:uid="{974189ED-C7E8-475D-95A9-A94900EC516B}" name="Laboratory Name" dataDxfId="389"/>
    <tableColumn id="2" xr3:uid="{B544637D-8B01-42C7-9310-35EB0931DB05}" name="Located in South Africa/ Africa " dataDxfId="388"/>
    <tableColumn id="3" xr3:uid="{18E12248-922C-48BC-BCD0-38754577807E}" name="Located Internationally " dataDxfId="387"/>
    <tableColumn id="4" xr3:uid="{D6D65383-AFCC-4EAB-B29A-FEC226657F8D}" name="Physical Address:" dataDxfId="386"/>
    <tableColumn id="5" xr3:uid="{094906C7-748E-49B0-9DD1-57074B28E7B3}" name="Contact number:" dataDxfId="385"/>
    <tableColumn id="6" xr3:uid="{8A32405B-0198-45B5-B2D6-E6064EEADE1D}" name="Contact person:" dataDxfId="384"/>
    <tableColumn id="7" xr3:uid="{F110D58A-1679-414B-BC8A-3AECEBB9F865}" name="Email address:" dataDxfId="383"/>
    <tableColumn id="8" xr3:uid="{DA9976F1-D8DF-443C-B6FF-C2C0FADF4ACF}" name="Tel No.: " dataDxfId="382"/>
    <tableColumn id="9" xr3:uid="{4BA053F8-7FB4-4BE2-82F2-CF3518F91443}" name="Type of accreditation of the laboratory: " dataDxfId="381"/>
    <tableColumn id="10" xr3:uid="{FF8FA199-CA35-4870-893C-1A1022CEBE7A}" name="Cosmetics" dataDxfId="380"/>
    <tableColumn id="11" xr3:uid="{A85AD01E-F39B-4584-A2CE-CA894893AA12}" name="REACH" dataDxfId="379"/>
    <tableColumn id="12" xr3:uid="{D15ECDBF-5D4C-46DB-9E4E-01081A4304A4}" name="CLP" dataDxfId="378"/>
    <tableColumn id="13" xr3:uid="{79949D82-28F1-4BCE-B514-851CCCE06286}" name="Pharmaceuticals" dataDxfId="377"/>
    <tableColumn id="14" xr3:uid="{440EF20A-8800-4382-BDEF-EA6C914B1771}" name="Food" dataDxfId="376"/>
    <tableColumn id="15" xr3:uid="{E9C50E31-EDCC-4EA1-AA81-A36BAD2DE14D}" name="Price list" dataDxfId="375"/>
    <tableColumn id="16" xr3:uid="{F07AF197-0D23-401F-B8F0-1B7043E8622E}" name="Discounts given based on number of samples and tests required? " dataDxfId="374"/>
    <tableColumn id="17" xr3:uid="{FAF9FC81-02DC-44F1-AE2F-B910FB694F7C}" name="Comments" dataDxfId="37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CADA997-C201-413B-A2B2-CBC30FF08196}" name="MEDUNSAThePhotobiologyLab." displayName="MEDUNSAThePhotobiologyLab." ref="A1:Q2" totalsRowShown="0" headerRowDxfId="372" dataDxfId="370" headerRowBorderDxfId="371" tableBorderDxfId="369" totalsRowBorderDxfId="368">
  <autoFilter ref="A1:Q2" xr:uid="{3B03CD96-4D2F-4974-805F-EBA11E7A8A03}"/>
  <tableColumns count="17">
    <tableColumn id="1" xr3:uid="{A4F9A28D-5440-438F-A325-60350B2FD562}" name="Laboratory Name" dataDxfId="367"/>
    <tableColumn id="2" xr3:uid="{1F4D4C9D-C175-406E-A6FD-1E20469CC85C}" name="Located in South Africa/ Africa " dataDxfId="366"/>
    <tableColumn id="3" xr3:uid="{6D621CBF-6929-408B-8FF0-5EC8BFEEBE2B}" name="Located Internationally " dataDxfId="365"/>
    <tableColumn id="4" xr3:uid="{351DE19B-7CCB-4BFB-A413-39C2B7AAE112}" name="Physical Address:" dataDxfId="364"/>
    <tableColumn id="5" xr3:uid="{58249538-9289-4D4E-8B47-807789EA6834}" name="Contact number:" dataDxfId="363"/>
    <tableColumn id="6" xr3:uid="{30FA1CF0-F5AB-49A2-ACE2-4ACB6B938C6B}" name="Contact person:" dataDxfId="362"/>
    <tableColumn id="7" xr3:uid="{B18CC7A7-14FB-4FF5-9084-623C5BA1B2AC}" name="Email address:" dataDxfId="361"/>
    <tableColumn id="8" xr3:uid="{C2677C32-C946-4518-AC8C-D2E15ACE312D}" name="Tel No.: " dataDxfId="360"/>
    <tableColumn id="9" xr3:uid="{A672A1A8-17E2-4EC5-B838-118895D3026B}" name="Type of accreditation of the laboratory: " dataDxfId="359"/>
    <tableColumn id="10" xr3:uid="{8AA9986A-9A5B-4033-9ECC-C9CE43BA09C1}" name="Cosmetics" dataDxfId="358"/>
    <tableColumn id="11" xr3:uid="{51DE352A-0B27-4690-9A2D-AE0B6E05788C}" name="REACH" dataDxfId="357"/>
    <tableColumn id="12" xr3:uid="{AF66A2EB-8C94-4102-AE4A-E391B675D8C3}" name="CLP" dataDxfId="356"/>
    <tableColumn id="13" xr3:uid="{A900C23F-6B69-4F09-B0C1-58A8B020CF8E}" name="Pharmaceuticals" dataDxfId="355"/>
    <tableColumn id="14" xr3:uid="{A0E97B13-A684-460B-B84D-DCB4719EF8CB}" name="Food" dataDxfId="354"/>
    <tableColumn id="15" xr3:uid="{211C8FBE-7E63-4A7F-8CCD-11105C4676CE}" name="Price list" dataDxfId="353"/>
    <tableColumn id="16" xr3:uid="{E5F43E38-84D2-41A9-B18A-B81B05640207}" name="Discounts given based on number of samples and tests required? " dataDxfId="352"/>
    <tableColumn id="17" xr3:uid="{C92DACE0-B8D1-42DF-B667-3AD05D7E6C4F}" name="Comments" dataDxfId="35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891A897-E65F-4102-81D8-736F0C7F010E}" name="MEDUNSASchoolofPharmacy" displayName="MEDUNSASchoolofPharmacy" ref="A1:Q3" totalsRowShown="0" headerRowDxfId="350" dataDxfId="348" headerRowBorderDxfId="349" tableBorderDxfId="347" totalsRowBorderDxfId="346">
  <autoFilter ref="A1:Q3" xr:uid="{64996F0D-FF79-498A-A0B0-EBDFB2291B9B}"/>
  <tableColumns count="17">
    <tableColumn id="1" xr3:uid="{E3275289-28E3-4295-AD1A-AC8F054B8541}" name="Laboratory Name" dataDxfId="345"/>
    <tableColumn id="2" xr3:uid="{EAF3E28B-06D9-4E2E-863F-196783EE9909}" name="Located in South Africa/ Africa " dataDxfId="344"/>
    <tableColumn id="3" xr3:uid="{182C7E71-BF38-4868-A900-3F4708B2526B}" name="Located Internationally " dataDxfId="343"/>
    <tableColumn id="4" xr3:uid="{326C5F72-638E-482F-A89B-DABE8212B970}" name="Physical Address:" dataDxfId="342"/>
    <tableColumn id="5" xr3:uid="{7DD068FB-A566-476B-B41B-B0BBFC81858A}" name="Contact number:" dataDxfId="341"/>
    <tableColumn id="6" xr3:uid="{0013B7B9-0018-4FA5-9F24-C9EE529C63AF}" name="Contact person:" dataDxfId="340"/>
    <tableColumn id="7" xr3:uid="{F7FFD8D7-150E-456F-BC5B-1AE72F9E4CD6}" name="Email address:" dataDxfId="339"/>
    <tableColumn id="8" xr3:uid="{0E31C993-A3F3-4454-8DE6-B0C487B4DB0E}" name="Tel No.: " dataDxfId="338"/>
    <tableColumn id="9" xr3:uid="{A39AE311-F6DB-4FBD-A2A6-2A48C181DB9C}" name="Type of accreditation of the laboratory: " dataDxfId="337"/>
    <tableColumn id="10" xr3:uid="{36196CF5-C3E2-4B52-BA01-FF8FB83F8C77}" name="Cosmetics" dataDxfId="336"/>
    <tableColumn id="11" xr3:uid="{488EF963-DABE-4D15-BB6F-7443908D6D98}" name="REACH" dataDxfId="335"/>
    <tableColumn id="12" xr3:uid="{32A31048-8B81-415D-BE4F-DAAC9082877E}" name="CLP" dataDxfId="334"/>
    <tableColumn id="13" xr3:uid="{595F9552-39F3-4316-B139-CFA5C3FCE332}" name="Pharmaceuticals" dataDxfId="333"/>
    <tableColumn id="14" xr3:uid="{E7EA3B18-6350-4B0B-8947-0386C0A4F8E0}" name="Food" dataDxfId="332"/>
    <tableColumn id="15" xr3:uid="{BA7AEBE6-630E-4164-9D7A-A486C6A673E9}" name="Price list" dataDxfId="331"/>
    <tableColumn id="16" xr3:uid="{942A0E8F-7E08-455B-802C-DF71814CB0C8}" name="Discounts given based on number of samples and tests required? " dataDxfId="330"/>
    <tableColumn id="17" xr3:uid="{C18F14E7-C6EE-4D17-820B-ADB99D1E850E}" name="Comments" dataDxfId="32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DD2566C-558A-47A9-81DB-571EED107988}" name="Merieux" displayName="Merieux" ref="A1:Q2" totalsRowShown="0" headerRowDxfId="328" dataDxfId="326" headerRowBorderDxfId="327" tableBorderDxfId="325" totalsRowBorderDxfId="324">
  <autoFilter ref="A1:Q2" xr:uid="{0DE495B1-BD45-4E7A-AB4C-62AA24FF67FE}"/>
  <tableColumns count="17">
    <tableColumn id="1" xr3:uid="{02211236-0FC5-47D0-A2C9-600599680F9D}" name="rovlin.govindasami@mxns.com" dataDxfId="323"/>
    <tableColumn id="2" xr3:uid="{4CB91B08-6833-4B0B-8CD6-46E75BFCE43D}" name="Located in South Africa/ Africa " dataDxfId="322"/>
    <tableColumn id="3" xr3:uid="{90776F1A-94CD-4737-A5EF-CE418A689AE5}" name="Located Internationally " dataDxfId="321"/>
    <tableColumn id="4" xr3:uid="{4B49BA5F-04D3-40C7-A041-ED2CD15CE3BE}" name="Physical Address:" dataDxfId="320"/>
    <tableColumn id="5" xr3:uid="{EC0717A8-925B-4C06-A170-51214B9232CF}" name="Contact number:" dataDxfId="319"/>
    <tableColumn id="6" xr3:uid="{E708311A-6554-44D0-A87B-5F26A9284908}" name="Contact person:" dataDxfId="318"/>
    <tableColumn id="7" xr3:uid="{954BB9C5-91AA-4676-936C-58BF1CFBAE57}" name="Email address:" dataDxfId="317"/>
    <tableColumn id="8" xr3:uid="{8B6D341E-1406-43E2-8A8A-9E31002659D2}" name="Tel No.: " dataDxfId="316"/>
    <tableColumn id="9" xr3:uid="{637BAA09-426C-42D2-BC86-EBBBA483DBEF}" name="Type of accreditation of the laboratory: " dataDxfId="315"/>
    <tableColumn id="10" xr3:uid="{5BA021CD-1464-4812-BA5E-8A6046B1A7DA}" name="Cosmetics" dataDxfId="314"/>
    <tableColumn id="11" xr3:uid="{443EC756-E260-4AA1-8BCB-2342996A377E}" name="REACH" dataDxfId="313"/>
    <tableColumn id="12" xr3:uid="{FFB85215-27E7-4094-AC6B-87749B9C65F9}" name="CLP" dataDxfId="312"/>
    <tableColumn id="13" xr3:uid="{4D6ABC6A-8AEA-4206-BFE5-397B29B36B5C}" name="Pharmaceuticals" dataDxfId="311"/>
    <tableColumn id="14" xr3:uid="{96980E1E-776A-4EF7-9C22-3B933457445C}" name="Food" dataDxfId="310"/>
    <tableColumn id="15" xr3:uid="{413FBACE-F08F-40F0-A450-8ED7E356E6D1}" name="Price list" dataDxfId="309"/>
    <tableColumn id="16" xr3:uid="{32DCE50B-AC6D-4B3C-9949-BF9CB5D832FE}" name="Discounts given based on number of samples and tests required? " dataDxfId="308"/>
    <tableColumn id="17" xr3:uid="{089AEF72-1F9B-479E-B8A3-FEDEE8F70CC6}" name="Comments" dataDxfId="30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A5693A3-FC39-4B1D-BD80-302A95721FC0}" name="Microchem" displayName="Microchem" ref="A1:Q5" totalsRowShown="0" headerRowDxfId="306" dataDxfId="304" headerRowBorderDxfId="305" tableBorderDxfId="303" totalsRowBorderDxfId="302">
  <autoFilter ref="A1:Q5" xr:uid="{B6EA7FFF-A3FF-42B0-B00D-662ABF5DFA25}"/>
  <tableColumns count="17">
    <tableColumn id="1" xr3:uid="{253D2BB2-FA6B-4768-BC3C-BE14B8F89F1F}" name="Laboratory Name" dataDxfId="301"/>
    <tableColumn id="2" xr3:uid="{CFA59781-F925-458B-B31F-4F1E48F8FC86}" name="Located in South Africa/ Africa " dataDxfId="300"/>
    <tableColumn id="3" xr3:uid="{F248C113-ECDA-479D-B5D9-D3AC3864A5BA}" name="Located Internationally " dataDxfId="299"/>
    <tableColumn id="4" xr3:uid="{4CC19C8A-2EB2-44C6-9A15-25964F9731C2}" name="Physical Address:" dataDxfId="298"/>
    <tableColumn id="5" xr3:uid="{D2A6F8CE-FCAF-4A21-A259-1E1D1DABE4F5}" name="Contact number:" dataDxfId="297"/>
    <tableColumn id="6" xr3:uid="{34AB4684-2EEC-4766-85F3-64CCE2B6882A}" name="Contact person:" dataDxfId="296"/>
    <tableColumn id="7" xr3:uid="{A51030EA-81C6-49E6-B524-F7444DB24DC9}" name="Email address:" dataDxfId="295"/>
    <tableColumn id="8" xr3:uid="{910A4B5E-4D4D-4BAF-B5F3-5B36CFC5C138}" name="Tel No.: " dataDxfId="294"/>
    <tableColumn id="9" xr3:uid="{B4E65C05-EA39-456F-BE28-3299912E4890}" name="Type of accreditation of the laboratory: " dataDxfId="293"/>
    <tableColumn id="10" xr3:uid="{EFC5FF7D-8D26-4C7C-AD1E-45FDD4802635}" name="Cosmetics" dataDxfId="292"/>
    <tableColumn id="11" xr3:uid="{6DFFA5CC-1626-4EF3-BEC2-69E246FF1ECB}" name="REACH" dataDxfId="291"/>
    <tableColumn id="12" xr3:uid="{27AB31B9-BA86-4A6F-9598-62B0CBC2A1A4}" name="CLP" dataDxfId="290"/>
    <tableColumn id="13" xr3:uid="{136D3317-3DB5-44E7-B075-76BAE22D49CB}" name="Pharmaceuticals" dataDxfId="289"/>
    <tableColumn id="14" xr3:uid="{1C71BCF1-DED6-4C6C-97E2-5A3D04F1AF32}" name="Food" dataDxfId="288"/>
    <tableColumn id="15" xr3:uid="{A0AF700B-4F48-4B52-9DA6-1C155AC88633}" name="Price list" dataDxfId="287"/>
    <tableColumn id="16" xr3:uid="{EE5BB684-1C77-42FC-BF4B-201A9E49858A}" name="Discounts given based on number of samples and tests required? " dataDxfId="286"/>
    <tableColumn id="17" xr3:uid="{2D9CFB27-E08F-47A3-BDCB-DA802F875253}" name="Comments" dataDxfId="285"/>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7292B2B-93EC-400C-A5D4-065C8D38B9C9}" name="blank34" displayName="blank34" ref="A1:Q2" totalsRowShown="0" headerRowDxfId="284" dataDxfId="283">
  <autoFilter ref="A1:Q2" xr:uid="{403F9E44-5CD3-4977-BDD9-344A105F2039}"/>
  <tableColumns count="17">
    <tableColumn id="1" xr3:uid="{D4E7BC38-78A3-4E4B-8D3E-46944345968D}" name="Laboratory Name" dataDxfId="282"/>
    <tableColumn id="2" xr3:uid="{EA0E5A44-0A0F-41BB-A7E6-C9A317EA4BC3}" name="Located in South Africa/ Africa " dataDxfId="281"/>
    <tableColumn id="3" xr3:uid="{1B2B5BD0-D48E-424A-A862-AF23DB5049CE}" name="Located Internationally " dataDxfId="280"/>
    <tableColumn id="4" xr3:uid="{7B896C44-C267-4FB3-8A5F-1AD81BC1125A}" name="Physical Address:" dataDxfId="279"/>
    <tableColumn id="5" xr3:uid="{9C97D285-2BF1-4920-B705-94A7EDCE1755}" name="Contact number:" dataDxfId="278"/>
    <tableColumn id="6" xr3:uid="{B3A3C8AB-8442-4F87-8CEF-2CBC309744C6}" name="Contact person:" dataDxfId="277"/>
    <tableColumn id="7" xr3:uid="{E0CC8798-252F-44F5-AAA9-100FFB6A4BAA}" name="Email address:" dataDxfId="276"/>
    <tableColumn id="8" xr3:uid="{C598A990-FD74-4577-BD94-7AF4A24CAA3B}" name="Tel No.: " dataDxfId="275"/>
    <tableColumn id="9" xr3:uid="{8EBB2348-3154-4A1D-AD13-B473BFAB6DE7}" name="Type of accreditation of the laboratory: " dataDxfId="274"/>
    <tableColumn id="10" xr3:uid="{4A6281D3-B226-418D-AD94-2B68906988AF}" name="Cosmetics" dataDxfId="273"/>
    <tableColumn id="11" xr3:uid="{13340F58-59F7-4151-8FA6-B30E3FC4E33F}" name="REACH" dataDxfId="272"/>
    <tableColumn id="12" xr3:uid="{48A23229-83B7-4C70-86A3-EDD9ECC2E6F2}" name="CLP" dataDxfId="271"/>
    <tableColumn id="13" xr3:uid="{315A46BA-AAD8-48B5-95C2-EF805FCC333A}" name="Pharmaceuticals" dataDxfId="270"/>
    <tableColumn id="14" xr3:uid="{093CEA20-BD01-40C8-B2E1-18C8D23E8425}" name="Food" dataDxfId="269"/>
    <tableColumn id="15" xr3:uid="{7354F55F-60F5-47E6-BB87-39C10A0A4003}" name="Price list" dataDxfId="268"/>
    <tableColumn id="16" xr3:uid="{52B33AC8-096A-440F-AB33-C0CEAD830D22}" name="Discounts given based on number of samples and tests required? " dataDxfId="267"/>
    <tableColumn id="17" xr3:uid="{6E601947-E5FB-4B8C-AAF6-FFA73686B187}" name="Comments" dataDxfId="26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6D49916-D248-445B-BE56-96AD67B243DB}" name="Nosa" displayName="Nosa" ref="A1:Q4" totalsRowShown="0" headerRowDxfId="265" dataDxfId="263" headerRowBorderDxfId="264" tableBorderDxfId="262" totalsRowBorderDxfId="261">
  <autoFilter ref="A1:Q4" xr:uid="{1539F6FF-31D0-4BE0-A873-393F3F5261AC}"/>
  <tableColumns count="17">
    <tableColumn id="1" xr3:uid="{B7B14AED-1A73-4E3D-9763-517A7EA48683}" name="keshav.beachen@nosa.co.za " dataDxfId="260"/>
    <tableColumn id="2" xr3:uid="{27D47F1E-FDB1-4E28-9F64-242F9E650A7C}" name="Located in South Africa/ Africa " dataDxfId="259"/>
    <tableColumn id="3" xr3:uid="{7BF3BB9E-5306-41C5-A5D0-247F1A422414}" name="Located Internationally " dataDxfId="258"/>
    <tableColumn id="4" xr3:uid="{58EED2A5-3BC7-4DE4-98C7-E90DCAFFC29D}" name="Physical Address:" dataDxfId="257"/>
    <tableColumn id="5" xr3:uid="{7D206E0F-4739-4203-8ECD-B8B351E1098A}" name="Contact number:" dataDxfId="256"/>
    <tableColumn id="6" xr3:uid="{27619ED8-EE72-4F8E-99CE-6BBCD97212E7}" name="Contact person:" dataDxfId="255"/>
    <tableColumn id="7" xr3:uid="{3EE31D86-99E1-426B-AEFA-226EC1A57F6E}" name="Email address:" dataDxfId="254"/>
    <tableColumn id="8" xr3:uid="{9FE36FCB-EA9E-451E-9295-BCEF8C40A74D}" name="Tel No.: " dataDxfId="253"/>
    <tableColumn id="9" xr3:uid="{0D9506B9-FCE7-47D7-933B-2547593BD151}" name="Type of accreditation of the laboratory: " dataDxfId="252"/>
    <tableColumn id="10" xr3:uid="{D336EC96-C4FE-42B3-92BE-6B84D4FF0144}" name="Cosmetics" dataDxfId="251"/>
    <tableColumn id="11" xr3:uid="{EF23E6C4-0C46-45EC-80CE-D0F2390B6382}" name="REACH" dataDxfId="250"/>
    <tableColumn id="12" xr3:uid="{4E003491-7760-4B4E-A335-4F45770E1255}" name="CLP" dataDxfId="249"/>
    <tableColumn id="13" xr3:uid="{C4B9FB62-2664-4445-A048-8DADE1594F6A}" name="Pharmaceuticals" dataDxfId="248"/>
    <tableColumn id="14" xr3:uid="{3A5E2EAF-6BFD-421D-9923-551307F36D33}" name="Food" dataDxfId="247"/>
    <tableColumn id="15" xr3:uid="{7619C6F6-7131-4C5A-AAD5-66F07C117375}" name="Price list" dataDxfId="246"/>
    <tableColumn id="16" xr3:uid="{982C3080-1E4E-411E-A059-C8930F36065C}" name="Discounts given based on number of samples and tests required? " dataDxfId="245"/>
    <tableColumn id="17" xr3:uid="{48986DE4-D613-477E-A2D2-173C3DFF06F2}" name="Comments" dataDxfId="24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F81C6FE-E301-4511-B032-A35201C7E7E6}" name="NSI" displayName="NSI" ref="A1:Q4" totalsRowShown="0" headerRowDxfId="243" dataDxfId="242">
  <autoFilter ref="A1:Q4" xr:uid="{FCB704B8-12E5-480D-B97F-4EEE4168C2A5}"/>
  <tableColumns count="17">
    <tableColumn id="1" xr3:uid="{B162C5CF-AF47-46A5-9B31-182E987AAD00}" name="ellitsonp@nsi.com.na" dataDxfId="241"/>
    <tableColumn id="2" xr3:uid="{89C92285-8D0F-497D-B8DA-D60F2200A784}" name="Located in South Africa/ Africa " dataDxfId="240"/>
    <tableColumn id="3" xr3:uid="{A7B57D1F-ECA2-4911-9216-6B1245A83B2F}" name="Located Internationally " dataDxfId="239"/>
    <tableColumn id="4" xr3:uid="{84AF0FD2-AE90-4440-9332-06DE6AE626F9}" name="Physical Address:" dataDxfId="238"/>
    <tableColumn id="5" xr3:uid="{1AEF38AE-0DE1-4492-8FF0-39D45EB1CCC4}" name="Contact number:" dataDxfId="237"/>
    <tableColumn id="6" xr3:uid="{8D695F46-EDEE-4411-924D-8AE50D1AE380}" name="Contact person:" dataDxfId="236"/>
    <tableColumn id="7" xr3:uid="{F2581CA9-8240-4D26-99E1-E484DAD61DEB}" name="Email address:" dataDxfId="235"/>
    <tableColumn id="8" xr3:uid="{6FA1E902-3B82-453F-8E5E-D510C096A9DE}" name="Tel No.: " dataDxfId="234"/>
    <tableColumn id="9" xr3:uid="{032D1207-F0C1-4205-98B0-9C879CD0C3FE}" name="Type of accreditation of the laboratory: " dataDxfId="233"/>
    <tableColumn id="10" xr3:uid="{DA534976-2FAD-4EAF-863E-A0F86282BE42}" name="Cosmetics" dataDxfId="232"/>
    <tableColumn id="11" xr3:uid="{F973DACC-4BF1-4003-81CE-0308F21F5F66}" name="REACH" dataDxfId="231"/>
    <tableColumn id="12" xr3:uid="{B092215B-3972-4ABA-A89B-A95BDACF91F4}" name="CLP" dataDxfId="230"/>
    <tableColumn id="13" xr3:uid="{6763299B-663A-4D55-9BE5-25093D189DAE}" name="Pharmaceuticals" dataDxfId="229"/>
    <tableColumn id="14" xr3:uid="{F2D59E26-66EC-4884-A726-C49DE58B4EAF}" name="Food" dataDxfId="228"/>
    <tableColumn id="15" xr3:uid="{0DB89080-4371-46ED-AFCE-D7FE37A6C3F1}" name="Price list" dataDxfId="227"/>
    <tableColumn id="16" xr3:uid="{F35F37C6-0F2D-41C7-A361-47374E615454}" name="Discounts given based on number of samples and tests required? " dataDxfId="226"/>
    <tableColumn id="17" xr3:uid="{DEC09F55-1B7F-4CC1-AAAF-1244AEEE407F}" name="Comments" dataDxfId="22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FB1C5-0AB2-4AA1-B1A4-5EA63E248687}" name="Nutrasource" displayName="Nutrasource" ref="A1:Q3" totalsRowShown="0" headerRowDxfId="224" dataDxfId="223">
  <autoFilter ref="A1:Q3" xr:uid="{562D7E62-E8F4-4F37-A17E-97073D69107F}"/>
  <tableColumns count="17">
    <tableColumn id="1" xr3:uid="{2E4372AA-B0DB-483D-A60A-80D3DCDBBC4A}" name="kyan@nutrasource.ca" dataDxfId="222"/>
    <tableColumn id="2" xr3:uid="{AE992117-AAAD-4D86-A8FB-1F19EADC4979}" name="Located in South Africa/ Africa " dataDxfId="221"/>
    <tableColumn id="3" xr3:uid="{35ECCBB4-FD84-42B1-86CF-A7F3E3E04280}" name="Located Internationally " dataDxfId="220"/>
    <tableColumn id="4" xr3:uid="{1B20D184-85B9-4A45-8D1F-C76D99C0AE5B}" name="Physical Address:" dataDxfId="219"/>
    <tableColumn id="5" xr3:uid="{7A0433A0-119B-49CA-A84F-F39828E232FF}" name="Contact number:" dataDxfId="218"/>
    <tableColumn id="6" xr3:uid="{1191D3A1-5304-4260-A88D-5086E1B66949}" name="Contact person:" dataDxfId="217"/>
    <tableColumn id="7" xr3:uid="{0CD4769B-C01E-4AEB-82C9-3411F9DA1707}" name="Email address:" dataDxfId="216"/>
    <tableColumn id="8" xr3:uid="{56C35868-0341-42F4-BF1F-C06768E75660}" name="Tel No.: " dataDxfId="215"/>
    <tableColumn id="9" xr3:uid="{5B4555CF-7343-454B-91AC-5D5E92C50746}" name="Type of accreditation of the laboratory: " dataDxfId="214"/>
    <tableColumn id="10" xr3:uid="{D305219C-0925-49BC-9474-109FFDB6E9CD}" name="Cosmetics" dataDxfId="213"/>
    <tableColumn id="11" xr3:uid="{574F08DE-0A36-4C08-89EF-E90A4B6BAF44}" name="REACH" dataDxfId="212"/>
    <tableColumn id="12" xr3:uid="{F6BB56BC-2267-46F4-8720-5192FCC0D1AC}" name="CLP" dataDxfId="211"/>
    <tableColumn id="13" xr3:uid="{FBEAFFD8-19C4-4CB8-8855-65B6F1A01960}" name="Pharmaceuticals" dataDxfId="210"/>
    <tableColumn id="14" xr3:uid="{5E970093-E060-4A01-AA58-3A8555EE7397}" name="Food" dataDxfId="209"/>
    <tableColumn id="15" xr3:uid="{37D9F23D-6994-43C8-A0A9-3F364906B31F}" name="Price list" dataDxfId="208"/>
    <tableColumn id="16" xr3:uid="{8741EA23-C898-4375-90FB-7255B38DF95E}" name="Discounts given based on number of samples and tests required? " dataDxfId="207"/>
    <tableColumn id="17" xr3:uid="{2960246A-43FE-4362-AE5E-3C31ED7C49A0}" name="Comments" dataDxfId="20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8AB0CC-BA2D-4880-98C3-835A83F52319}" name="PrecisionOils" displayName="PrecisionOils" ref="A1:Q2" totalsRowShown="0" headerRowDxfId="205" dataDxfId="203" headerRowBorderDxfId="204" tableBorderDxfId="202" totalsRowBorderDxfId="201">
  <autoFilter ref="A1:Q2" xr:uid="{0C96FE74-33EA-4070-B636-AFA9CDDD8ED9}"/>
  <tableColumns count="17">
    <tableColumn id="1" xr3:uid="{BD294917-8CF6-4596-8406-E69F9F136B93}" name="Laboratory Name" dataDxfId="200"/>
    <tableColumn id="2" xr3:uid="{F475A6EA-9403-437E-ABF4-A42612AC76D5}" name="Located in South Africa/ Africa " dataDxfId="199"/>
    <tableColumn id="3" xr3:uid="{67299C34-F7F5-438E-9947-75E167331335}" name="Located Internationally " dataDxfId="198"/>
    <tableColumn id="4" xr3:uid="{1E881F5C-BC55-45A0-B52E-4B4E044ACE22}" name="Physical Address:" dataDxfId="197"/>
    <tableColumn id="5" xr3:uid="{72C79CC5-B60B-421C-A2E3-7A0A78917352}" name="Contact number:" dataDxfId="196"/>
    <tableColumn id="6" xr3:uid="{368C3C74-07D4-4F76-B888-C9CA86AC4CB6}" name="Contact person:" dataDxfId="195"/>
    <tableColumn id="7" xr3:uid="{B9A53AAE-F8C6-437F-A9A2-DB3BB3FF99B5}" name="Email address:" dataDxfId="194"/>
    <tableColumn id="8" xr3:uid="{40C4864B-4BE5-4AA2-991D-F1ECAD2D02EB}" name="Tel No.: " dataDxfId="193"/>
    <tableColumn id="9" xr3:uid="{73323217-210B-4105-B59A-5A50D37D4303}" name="Type of accreditation of the laboratory: " dataDxfId="192"/>
    <tableColumn id="10" xr3:uid="{C6305F6E-9F82-486D-B262-9B72FF059C86}" name="Cosmetics" dataDxfId="191"/>
    <tableColumn id="11" xr3:uid="{D2B208B3-780A-48E6-B339-27CF9CCD6F6C}" name="REACH" dataDxfId="190"/>
    <tableColumn id="12" xr3:uid="{E2A59CC9-1591-4BA2-8E23-7AE821C89774}" name="CLP" dataDxfId="189"/>
    <tableColumn id="13" xr3:uid="{2CD7191E-5477-4557-8F9A-ACF19D6526BF}" name="Pharmaceuticals" dataDxfId="188"/>
    <tableColumn id="14" xr3:uid="{B730426A-A3C3-48BB-AA52-F2F906118238}" name="Food" dataDxfId="187"/>
    <tableColumn id="15" xr3:uid="{14821DE6-27A7-4B12-A47E-4EA64E9CDD1C}" name="Price list" dataDxfId="186"/>
    <tableColumn id="16" xr3:uid="{4A7FE3B2-A906-4642-BC55-74193CC23F9A}" name="Discounts given based on number of samples and tests required? " dataDxfId="185"/>
    <tableColumn id="17" xr3:uid="{A315CE23-A59F-43DE-B267-886AC2803240}" name="Comments" dataDxfId="1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F640AEE-EE7A-4046-968C-57C1B99C1FC9}" name="Protechnik" displayName="Protechnik" ref="A1:Q2" totalsRowShown="0" headerRowDxfId="183" dataDxfId="181" headerRowBorderDxfId="182" tableBorderDxfId="180" totalsRowBorderDxfId="179">
  <autoFilter ref="A1:Q2" xr:uid="{C864102F-DA5F-4CFF-A199-6F0A8EF11F15}"/>
  <tableColumns count="17">
    <tableColumn id="1" xr3:uid="{E4AF941B-D2BA-4208-858D-F68C8795C3D0}" name="Laboratory Name" dataDxfId="178"/>
    <tableColumn id="2" xr3:uid="{6517B2DC-3161-458C-8A2F-D8DC3A2CC62D}" name="Located in South Africa/ Africa " dataDxfId="177"/>
    <tableColumn id="3" xr3:uid="{5E7F7FAA-D8F7-4381-8F5A-9385FF9694D9}" name="Located Internationally " dataDxfId="176"/>
    <tableColumn id="4" xr3:uid="{05BFC58F-6073-440F-B512-446C76E842FF}" name="Physical Address:" dataDxfId="175"/>
    <tableColumn id="5" xr3:uid="{793C2330-A0C0-48B7-89ED-950D51822675}" name="Contact number:" dataDxfId="174"/>
    <tableColumn id="6" xr3:uid="{5DADC947-BF18-4F5E-9D5F-73EBBAA8795A}" name="Contact person:" dataDxfId="173"/>
    <tableColumn id="7" xr3:uid="{72C2359B-9E18-405A-8CA4-46A4D020870C}" name="Email address:" dataDxfId="172"/>
    <tableColumn id="8" xr3:uid="{38263224-835C-4161-A799-7003899D31D0}" name="Tel No.: " dataDxfId="171"/>
    <tableColumn id="9" xr3:uid="{868007A4-FA76-454A-A944-DCA9034CA360}" name="Type of accreditation of the laboratory: " dataDxfId="170"/>
    <tableColumn id="10" xr3:uid="{9E392E6C-68B8-41E4-8B85-E82917023719}" name="Cosmetics" dataDxfId="169"/>
    <tableColumn id="11" xr3:uid="{3ABAEE78-AFEF-4853-97E3-4C2E56187CDE}" name="REACH" dataDxfId="168"/>
    <tableColumn id="12" xr3:uid="{68FF06BF-B719-4B69-A1E6-C93037AA3529}" name="CLP" dataDxfId="167"/>
    <tableColumn id="13" xr3:uid="{87C459D3-1C3E-486F-AFF5-6F1EC966B39E}" name="Pharmaceuticals" dataDxfId="166"/>
    <tableColumn id="14" xr3:uid="{893483F6-3E49-40AD-905A-702A7154B87F}" name="Food" dataDxfId="165"/>
    <tableColumn id="15" xr3:uid="{AF9C241F-C7B7-4163-977F-2B169255E7F0}" name="Price list" dataDxfId="164"/>
    <tableColumn id="16" xr3:uid="{2D2DAFDB-CAD8-4770-B9F5-FBD8B104F178}" name="Discounts given based on number of samples and tests required? " dataDxfId="163"/>
    <tableColumn id="17" xr3:uid="{4490847A-71F0-4A02-AC20-3615C969C631}" name="Comments" dataDxfId="16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61E5A16-F729-4F7F-9790-F516CFB73149}" name="SciCorpLaboratories" displayName="SciCorpLaboratories" ref="A1:Q3" totalsRowShown="0" headerRowDxfId="161" dataDxfId="160">
  <autoFilter ref="A1:Q3" xr:uid="{D85BD7D5-8CAD-4A68-90B8-A72423B0CD77}"/>
  <tableColumns count="17">
    <tableColumn id="1" xr3:uid="{AEA9CB9F-AA59-420B-9D93-1527CBC9EFF0}" name="Laboratory Name" dataDxfId="159"/>
    <tableColumn id="2" xr3:uid="{7111889A-0F8E-40AC-A750-132DB2DEC07F}" name="Located in South Africa/ Africa " dataDxfId="158"/>
    <tableColumn id="3" xr3:uid="{17C369C9-0424-4E6F-A398-4E4408F3A583}" name="Located Internationally " dataDxfId="157"/>
    <tableColumn id="4" xr3:uid="{A7B29264-A178-4018-9ACF-8815B47D0462}" name="Physical Address:" dataDxfId="156"/>
    <tableColumn id="5" xr3:uid="{BF15807B-D6E7-4881-A4C1-110B9D6A3924}" name="Contact number:" dataDxfId="155"/>
    <tableColumn id="6" xr3:uid="{F0D64440-1E6B-4C32-9721-382E0C76CBE9}" name="Contact person:" dataDxfId="154"/>
    <tableColumn id="7" xr3:uid="{B048EB53-D527-4FD0-B428-B201DB74554C}" name="Email address:" dataDxfId="153"/>
    <tableColumn id="8" xr3:uid="{7ABEAFA2-1AA4-43C8-AEF9-7F39FAEA55DE}" name="Tel No.: " dataDxfId="152"/>
    <tableColumn id="9" xr3:uid="{C0ACCD28-1337-4278-BE9F-7D131288285B}" name="Type of accreditation of the laboratory: " dataDxfId="151"/>
    <tableColumn id="10" xr3:uid="{8F3BD8A7-E34E-4F98-BFC0-980EBC4E7923}" name="Cosmetics" dataDxfId="150"/>
    <tableColumn id="11" xr3:uid="{A175D077-B7FF-4C77-A8F9-1255FD6185A8}" name="REACH" dataDxfId="149"/>
    <tableColumn id="12" xr3:uid="{B8E36522-A199-445F-8B6F-CE046A24561B}" name="CLP" dataDxfId="148"/>
    <tableColumn id="13" xr3:uid="{3A7F1B2C-2D24-428C-B001-7CCB4C598763}" name="Pharmaceuticals" dataDxfId="147"/>
    <tableColumn id="14" xr3:uid="{741C08D3-E6C0-400A-B67E-EC6000A64EE7}" name="Food" dataDxfId="146"/>
    <tableColumn id="15" xr3:uid="{313A2DCE-DDAF-4463-B538-5E2A70CDA16F}" name="Price list" dataDxfId="145"/>
    <tableColumn id="16" xr3:uid="{32F53A24-BF39-43C6-B0F9-F91B11BE024D}" name="Discounts given based on number of samples and tests required? " dataDxfId="144"/>
    <tableColumn id="17" xr3:uid="{D79E176B-DF75-4E6A-AF78-7DEEBD25D05D}" name="Comments" dataDxfId="143"/>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169A42-22A6-4848-95BD-FBCB9C9C733F}" name="SoutherncrossuniversityLab" displayName="SoutherncrossuniversityLab" ref="A1:Q2" totalsRowShown="0" headerRowDxfId="142" dataDxfId="141">
  <autoFilter ref="A1:Q2" xr:uid="{446EC526-8CA8-44E0-AB3B-19B9DF08C4E1}"/>
  <tableColumns count="17">
    <tableColumn id="1" xr3:uid="{A5AB2119-9A17-4FCA-97CC-7D634858D1A2}" name="Laboratory Name" dataDxfId="140"/>
    <tableColumn id="2" xr3:uid="{875A3541-E6AC-4267-B916-5B268C4FE927}" name="Located in South Africa/ Africa " dataDxfId="139"/>
    <tableColumn id="3" xr3:uid="{F4EA1881-B734-44AA-BEF3-D2B4BC6711C4}" name="Located Internationally " dataDxfId="138"/>
    <tableColumn id="4" xr3:uid="{76705876-2EAF-4F2B-B79A-7BF0552CEE33}" name="Physical Address:" dataDxfId="137"/>
    <tableColumn id="5" xr3:uid="{EE56E5B6-142C-4C76-BC3D-3032A08BFFEF}" name="Contact number:" dataDxfId="136"/>
    <tableColumn id="6" xr3:uid="{C74C84FC-0EEE-4CA5-8D60-79620BD477E4}" name="Contact person:" dataDxfId="135"/>
    <tableColumn id="7" xr3:uid="{0C49D1D7-4595-4186-B06A-6EEB7ED0B0CA}" name="Email address:" dataDxfId="134"/>
    <tableColumn id="8" xr3:uid="{9CEAEE48-B6CA-47B9-BF3F-41DC27971501}" name="Tel No.: " dataDxfId="133"/>
    <tableColumn id="9" xr3:uid="{C7812E76-099D-4463-A644-DAF3BBC0AEC7}" name="Type of accreditation of the laboratory: " dataDxfId="132"/>
    <tableColumn id="10" xr3:uid="{0A73D892-E4A2-4E3B-91F0-8D64EB0DED56}" name="Cosmetics" dataDxfId="131"/>
    <tableColumn id="11" xr3:uid="{8246EC7E-60EE-4C52-BAA5-34FCCBFFEA1E}" name="REACH" dataDxfId="130"/>
    <tableColumn id="12" xr3:uid="{51BAECD2-7E2E-4387-BF8F-61B209018052}" name="CLP" dataDxfId="129"/>
    <tableColumn id="13" xr3:uid="{D09E0339-2F6C-4419-A9F8-471B7397EF9D}" name="Pharmaceuticals" dataDxfId="128"/>
    <tableColumn id="14" xr3:uid="{0DD311A8-D9B9-4D43-8475-DDF279A1D038}" name="Food" dataDxfId="127"/>
    <tableColumn id="15" xr3:uid="{2DD2F158-8A78-4F79-8039-CF681677F4F1}" name="Price list" dataDxfId="126"/>
    <tableColumn id="16" xr3:uid="{0B93CBD9-C711-4F3A-88E5-A6E2A94E8866}" name="Discounts given based on number of samples and tests required? " dataDxfId="125"/>
    <tableColumn id="17" xr3:uid="{9E859E05-148E-47D8-944E-6ED025EF994A}" name="Comments" dataDxfId="124"/>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A6DFB8E-D501-466F-80A6-6612DD926347}" name="SMTLabs" displayName="SMTLabs" ref="A1:Q4" totalsRowShown="0" headerRowDxfId="123" dataDxfId="121" headerRowBorderDxfId="122" tableBorderDxfId="120" totalsRowBorderDxfId="119">
  <autoFilter ref="A1:Q4" xr:uid="{467E1C2C-4420-43C1-9141-8E33075FE708}"/>
  <tableColumns count="17">
    <tableColumn id="1" xr3:uid="{2E092928-1FBF-4D72-B4AB-91BB106C17E5}" name="testing@smtlabs.co.za" dataDxfId="118"/>
    <tableColumn id="2" xr3:uid="{FA9DA9EB-1C36-4635-B3DE-0438F074273E}" name="Located in South Africa/ Africa " dataDxfId="117"/>
    <tableColumn id="3" xr3:uid="{225DB83A-EB9F-4308-AEB1-1D881E0A9190}" name="Located Internationally " dataDxfId="116"/>
    <tableColumn id="4" xr3:uid="{8D78F04F-3521-403A-9131-974F05DF547A}" name="Physical Address:" dataDxfId="115"/>
    <tableColumn id="5" xr3:uid="{B960E045-5324-4198-BCF1-52A3499640E1}" name="Contact number:" dataDxfId="114"/>
    <tableColumn id="6" xr3:uid="{859EE911-C6B8-4A8D-A46D-20E5BE7A4456}" name="Contact person:" dataDxfId="113"/>
    <tableColumn id="7" xr3:uid="{F227024F-F394-4B39-A2FF-66E7887A7949}" name="Email address:" dataDxfId="112"/>
    <tableColumn id="8" xr3:uid="{17C04984-4A12-43CE-B2F4-6A39A44FF4A2}" name="Tel No.: " dataDxfId="111"/>
    <tableColumn id="9" xr3:uid="{C88D4C29-9100-43F4-BAF5-EE5CE788E5C2}" name="Type of accreditation of the laboratory: " dataDxfId="110"/>
    <tableColumn id="10" xr3:uid="{0D689F77-7F25-4428-AF85-170FA22325DE}" name="Cosmetics" dataDxfId="109"/>
    <tableColumn id="11" xr3:uid="{8D5432D5-A8F8-48A6-930E-6F4033CC22E4}" name="REACH" dataDxfId="108"/>
    <tableColumn id="12" xr3:uid="{E13FD6D2-8CCD-489A-A64F-54A6BC81B857}" name="CLP" dataDxfId="107"/>
    <tableColumn id="13" xr3:uid="{86E5C8CC-2CD0-4F25-A66A-95842BF9530D}" name="Pharmaceuticals" dataDxfId="106"/>
    <tableColumn id="14" xr3:uid="{25CC80B5-92DD-41D9-8E6D-82DCC352A89B}" name="Food" dataDxfId="105"/>
    <tableColumn id="15" xr3:uid="{ABDDD2E6-EE7B-423D-BD98-C06386652084}" name="Price list" dataDxfId="104"/>
    <tableColumn id="16" xr3:uid="{06256123-12ED-4667-A411-6D0937B342B7}" name="Discounts given based on number of samples and tests required? " dataDxfId="103"/>
    <tableColumn id="17" xr3:uid="{C2ABEF59-D345-4EAF-89B8-5D243EC2BCF4}" name="Comments" dataDxfId="10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C8032C6-501E-4CDC-B288-08FA7D7E636E}" name="Stellenbosch" displayName="Stellenbosch" ref="A1:Q4" totalsRowShown="0" headerRowDxfId="101" dataDxfId="99" headerRowBorderDxfId="100" tableBorderDxfId="98" totalsRowBorderDxfId="97">
  <autoFilter ref="A1:Q4" xr:uid="{012FAD01-4B08-44F0-B5E9-14BE0AECFC38}"/>
  <tableColumns count="17">
    <tableColumn id="1" xr3:uid="{CB47768E-C582-41F1-925C-2D1B3CEE7D1D}" name="Laboratory Name" dataDxfId="96"/>
    <tableColumn id="2" xr3:uid="{4C9025D6-B346-44BA-A7DF-5F5C10A16A6E}" name="Located in South Africa/ Africa " dataDxfId="95"/>
    <tableColumn id="3" xr3:uid="{CF873F3B-373B-4F4D-B160-F4B77009C64B}" name="Located Internationally " dataDxfId="94"/>
    <tableColumn id="4" xr3:uid="{B7957A9C-8790-4AA2-BF6B-6A8593893D5D}" name="Physical Address:" dataDxfId="93"/>
    <tableColumn id="5" xr3:uid="{E7572C3D-B620-45F1-BED1-572A87B11C2C}" name="Contact number:" dataDxfId="92"/>
    <tableColumn id="6" xr3:uid="{D4C59A88-9615-4368-9687-C644ADFF8ECB}" name="Contact person:" dataDxfId="91"/>
    <tableColumn id="7" xr3:uid="{83EBF6D0-85A6-427A-88A2-D473DD3C23FA}" name="Email address:" dataDxfId="90"/>
    <tableColumn id="8" xr3:uid="{D3E101E0-451C-4DCC-8F48-198C3FAC97B5}" name="Tel No.: " dataDxfId="89"/>
    <tableColumn id="9" xr3:uid="{C054C09C-DCEC-43A7-ADF0-3FA97390D2E3}" name="Type of accreditation of the laboratory: " dataDxfId="88"/>
    <tableColumn id="10" xr3:uid="{830133E6-A09F-4F72-9524-F6C44D88FC4F}" name="Cosmetics" dataDxfId="87"/>
    <tableColumn id="11" xr3:uid="{1A4B2B5A-3B4E-4323-BA80-268F8AC1A34F}" name="REACH" dataDxfId="86"/>
    <tableColumn id="12" xr3:uid="{7FCF5AF8-CC09-47B5-9113-2A851756D8E2}" name="CLP" dataDxfId="85"/>
    <tableColumn id="13" xr3:uid="{8630F59F-773C-4901-9D05-84C8CC6B4AAA}" name="Pharmaceuticals" dataDxfId="84"/>
    <tableColumn id="14" xr3:uid="{178C91E5-E3BB-4BDA-B493-65400A9B0521}" name="Food" dataDxfId="83"/>
    <tableColumn id="15" xr3:uid="{D6D69611-B982-486B-AD17-1803B6D13088}" name="Price list" dataDxfId="82"/>
    <tableColumn id="16" xr3:uid="{90FB37FB-D9F9-4D1D-94E1-40219B01060D}" name="Discounts given based on number of samples and tests required? " dataDxfId="81"/>
    <tableColumn id="17" xr3:uid="{BEEB8F93-AA36-409B-88DE-9F6BCD55A9CD}" name="Comments" dataDxfId="8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7C0716C-7545-4BFF-B737-17979B630528}" name="blank33" displayName="blank33" ref="A1:Q2" totalsRowShown="0" headerRowDxfId="79" dataDxfId="78">
  <autoFilter ref="A1:Q2" xr:uid="{B51365C7-2591-4A90-A837-9C954FBFECD2}"/>
  <tableColumns count="17">
    <tableColumn id="1" xr3:uid="{7FDE7FA3-9655-43C1-92C0-3DDEA456E2C0}" name="Laboratory Name" dataDxfId="77"/>
    <tableColumn id="2" xr3:uid="{43DF4D84-BD51-4DDA-ABB7-E88666AF994F}" name="Located in South Africa/ Africa" dataDxfId="76"/>
    <tableColumn id="3" xr3:uid="{5757C762-BC0F-4BAD-8DE1-02F1FEFE238F}" name="Located Internationally " dataDxfId="75"/>
    <tableColumn id="4" xr3:uid="{4D753E36-E1E3-4E46-A015-DF5009B08EE7}" name="Physical Address:" dataDxfId="74"/>
    <tableColumn id="5" xr3:uid="{B5D7EF7A-63B1-4287-AADD-4E048A1F18EB}" name="Contact number:" dataDxfId="73"/>
    <tableColumn id="6" xr3:uid="{172964A9-57F7-4B04-BE9D-BD718A311FE6}" name="Contact person:" dataDxfId="72"/>
    <tableColumn id="7" xr3:uid="{61DB2738-C938-4291-9E92-A28D3C415195}" name="Email address:" dataDxfId="71"/>
    <tableColumn id="8" xr3:uid="{3A395843-DD15-4AE6-ABFF-27EDE97BED40}" name="Tel No.: " dataDxfId="70"/>
    <tableColumn id="9" xr3:uid="{40F80C49-7CFC-42B1-A90B-4947DB04EFA2}" name="Type of accreditation of the laboratory: " dataDxfId="69"/>
    <tableColumn id="10" xr3:uid="{B79428CE-9843-4E7C-AA5E-FEB694CB0C64}" name="Cosmetics" dataDxfId="68"/>
    <tableColumn id="11" xr3:uid="{5B27EA41-3BDD-413F-A96F-2FB333B0902C}" name="REACH" dataDxfId="67"/>
    <tableColumn id="12" xr3:uid="{F2E44C79-A786-40F7-B879-7BD2184DEE83}" name="CLP" dataDxfId="66"/>
    <tableColumn id="13" xr3:uid="{0B4F54FE-64C4-4125-B711-F49A131302D7}" name="Pharmaceuticals" dataDxfId="65"/>
    <tableColumn id="14" xr3:uid="{DA429240-5979-433C-B6C6-63824CD03515}" name="Food" dataDxfId="64"/>
    <tableColumn id="15" xr3:uid="{45C05DAF-1133-4E2F-95F3-77F761684298}" name="Price list" dataDxfId="63"/>
    <tableColumn id="16" xr3:uid="{49AAE1A7-EC81-44BD-9B7A-C91352645558}" name="Discounts given based on number of samples and tests required? " dataDxfId="62"/>
    <tableColumn id="17" xr3:uid="{AED1178F-671B-46DE-9D2F-1E11B26447BF}" name="Comments" dataDxfId="6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BBE4B85-F749-44E8-998F-6F44576E862A}" name="UKZN" displayName="UKZN" ref="A1:Q2" totalsRowShown="0" headerRowDxfId="60" dataDxfId="58" headerRowBorderDxfId="59" tableBorderDxfId="57" totalsRowBorderDxfId="56">
  <autoFilter ref="A1:Q2" xr:uid="{8D8DEFCA-0E7E-4DE6-AC3C-EF0FE04C6D96}"/>
  <tableColumns count="17">
    <tableColumn id="1" xr3:uid="{3F3922DA-0AD7-4FC3-BC36-99B6C4932C63}" name="Laboratory Name" dataDxfId="55"/>
    <tableColumn id="2" xr3:uid="{921B8748-C808-4B65-AFD1-01666BECD97D}" name="Located in South Africa/ Africa " dataDxfId="54"/>
    <tableColumn id="3" xr3:uid="{1C002619-101D-4AAC-999C-53EA6CBF7A18}" name="Located Internationally " dataDxfId="53"/>
    <tableColumn id="4" xr3:uid="{DEDDD0C4-4D67-4735-9CCF-0F3D8380DB40}" name="Physical Address:" dataDxfId="52"/>
    <tableColumn id="5" xr3:uid="{CADB7D08-0462-42DB-A936-F6D188C62CCD}" name="Contact number:" dataDxfId="51"/>
    <tableColumn id="6" xr3:uid="{5BAECF58-9CDC-4920-BF09-535DB83C8EE8}" name="Contact person:" dataDxfId="50"/>
    <tableColumn id="7" xr3:uid="{9922B418-8200-4E08-8648-690625ED70AF}" name="Email address:" dataDxfId="49"/>
    <tableColumn id="8" xr3:uid="{F58EFA91-4009-48CE-9439-3292F240C92C}" name="Tel No.: " dataDxfId="48"/>
    <tableColumn id="9" xr3:uid="{6FA15FA2-D768-44B7-95D9-D731E3EBF4AB}" name="Type of accreditation of the laboratory: " dataDxfId="47"/>
    <tableColumn id="10" xr3:uid="{B9A7CCB0-99BF-459C-86F8-0F6697A8A91A}" name="Cosmetics" dataDxfId="46"/>
    <tableColumn id="11" xr3:uid="{45094A85-1C47-42BA-9CD8-4CECEC1DEC67}" name="REACH" dataDxfId="45"/>
    <tableColumn id="12" xr3:uid="{1DF3B20C-EAF2-4B49-BC63-45DEDBBA7004}" name="CLP" dataDxfId="44"/>
    <tableColumn id="13" xr3:uid="{63511326-473F-4A95-BF03-8DC774C115FE}" name="Pharmaceuticals" dataDxfId="43"/>
    <tableColumn id="14" xr3:uid="{F7F63D38-59A4-4BE1-8A72-802BA437FFDA}" name="Food" dataDxfId="42"/>
    <tableColumn id="15" xr3:uid="{AA3631C5-84E3-46EF-A4A7-42819A4EAED5}" name="Price list" dataDxfId="41"/>
    <tableColumn id="16" xr3:uid="{4BF0445F-76B8-4461-969D-4BD67A22ACAB}" name="Discounts given based on number of samples and tests required? " dataDxfId="40"/>
    <tableColumn id="17" xr3:uid="{4BDECE6E-0630-454B-815E-9757EFB4F685}" name="Comments" dataDxfId="3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5DF0B3-8C85-4F7A-AA0C-FABF1591427D}" name="VManalytical" displayName="VManalytical" ref="A1:Q4" totalsRowShown="0" headerRowDxfId="38" dataDxfId="37" tableBorderDxfId="36">
  <autoFilter ref="A1:Q4" xr:uid="{BF5802EC-48D3-414F-AF1E-5D4163B2C5C7}"/>
  <tableColumns count="17">
    <tableColumn id="1" xr3:uid="{839E2F02-14F7-409B-B9F8-E557B3CC00B4}" name="Laboratory Name" dataDxfId="35"/>
    <tableColumn id="2" xr3:uid="{9FF9D94D-ABED-4D9F-BF9B-E0AD6DAD1EAC}" name="Located in South Africa/ Africa " dataDxfId="34"/>
    <tableColumn id="3" xr3:uid="{FBE04406-8084-4FBC-B8DB-DBB93CC8BAAF}" name="Located Internationally " dataDxfId="33"/>
    <tableColumn id="4" xr3:uid="{EACE037C-93A7-4755-B81B-98CEBF71CD4F}" name="Physical Address:" dataDxfId="32"/>
    <tableColumn id="5" xr3:uid="{1034FDF5-C425-425E-82BE-8C226F187672}" name="Contact number:" dataDxfId="31"/>
    <tableColumn id="6" xr3:uid="{7509B62D-662C-47FF-B9C8-9F8C13219091}" name="Contact person:" dataDxfId="30"/>
    <tableColumn id="7" xr3:uid="{42A50B20-0C52-4EDB-BE3F-1733BEFD4502}" name="Email address:" dataDxfId="29"/>
    <tableColumn id="8" xr3:uid="{FD20F11B-FBA3-41B5-871F-14FC459DBA61}" name="Tel No.: " dataDxfId="28"/>
    <tableColumn id="9" xr3:uid="{50975379-3169-47FD-9C25-7CE01DEA95F9}" name="Type of accreditation of the laboratory: " dataDxfId="27"/>
    <tableColumn id="10" xr3:uid="{907F98DC-5F4E-4686-9859-2EC4E0C18FA9}" name="Cosmetics" dataDxfId="26"/>
    <tableColumn id="11" xr3:uid="{AA76D5CC-EC04-429B-B5E0-22DA1BF8CD9F}" name="REACH" dataDxfId="25"/>
    <tableColumn id="12" xr3:uid="{9194D02C-65C8-4DED-9059-39BC5C472DC0}" name="CLP" dataDxfId="24"/>
    <tableColumn id="13" xr3:uid="{9B6A30E7-A35F-4E9F-84C9-BECE0BD4A0DC}" name="Pharmaceuticals" dataDxfId="23"/>
    <tableColumn id="14" xr3:uid="{68F5371F-2EE0-45CD-A61C-3AE907483AAC}" name="Food" dataDxfId="22"/>
    <tableColumn id="15" xr3:uid="{3093AE4F-FF56-4A0D-B3CE-4D1FDBC6A152}" name="Price list" dataDxfId="21"/>
    <tableColumn id="16" xr3:uid="{5A56B27D-13B7-426A-B7FB-8EC5834BD81A}" name="Discounts given based on number of samples and tests required? " dataDxfId="20"/>
    <tableColumn id="17" xr3:uid="{6A35A94F-319C-4693-8909-94376D1DC66D}" name="Comments" dataDxfId="19"/>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D8C5F43-DF5A-47DB-ABBF-76F8156903D3}" name="blank" displayName="blank" ref="A1:Q2" totalsRowShown="0" headerRowDxfId="18" dataDxfId="17">
  <autoFilter ref="A1:Q2" xr:uid="{5CB955D7-6217-475A-B869-8269B049864E}"/>
  <tableColumns count="17">
    <tableColumn id="1" xr3:uid="{10A8FD05-7EC5-4874-9A3D-A922257C02B7}" name="Laboratory Name" dataDxfId="16"/>
    <tableColumn id="2" xr3:uid="{08673EF0-CE78-4C47-BFD8-504C53C894C9}" name="Located in South Africa/ Africa " dataDxfId="15"/>
    <tableColumn id="3" xr3:uid="{46258D44-D35A-4821-BB8B-72971F7DF094}" name="Located Internationally " dataDxfId="14"/>
    <tableColumn id="4" xr3:uid="{1A84DBB6-9709-4E93-BF00-DFC9E96065B3}" name="Physical Address:" dataDxfId="13"/>
    <tableColumn id="5" xr3:uid="{96D9748E-0031-40C5-8CB1-B44C9E09D4C8}" name="Contact number:" dataDxfId="12"/>
    <tableColumn id="6" xr3:uid="{68CAD6C4-7A03-46EC-B744-ECCE661492B7}" name="Contact person:" dataDxfId="11"/>
    <tableColumn id="7" xr3:uid="{4EAB940D-34F2-4E1F-A9F9-E525786B2699}" name="Email address:" dataDxfId="10"/>
    <tableColumn id="8" xr3:uid="{DA5CA06C-A5C7-49CA-AC7E-5D3C4B281C27}" name="Tel No.: " dataDxfId="9"/>
    <tableColumn id="9" xr3:uid="{B6CF9102-0DC2-43DD-8C61-C2687F2765D6}" name="Type of accreditation of the laboratory: " dataDxfId="8"/>
    <tableColumn id="10" xr3:uid="{41957397-784F-492B-8081-A46330B942A2}" name="Cosmetics" dataDxfId="7"/>
    <tableColumn id="11" xr3:uid="{2F1B9CE9-945E-4D83-8031-583D9F1B78A2}" name="REACH" dataDxfId="6"/>
    <tableColumn id="12" xr3:uid="{B025BD53-5DEC-4269-A454-863BD654AD23}" name="CLP" dataDxfId="5"/>
    <tableColumn id="13" xr3:uid="{396B1101-7B7E-462E-8AE7-11390D107BE3}" name="Pharmaceuticals" dataDxfId="4"/>
    <tableColumn id="14" xr3:uid="{72ACAA3D-EEE8-4329-8FDA-AB8247552BB2}" name="Food" dataDxfId="3"/>
    <tableColumn id="15" xr3:uid="{D166DF2B-6A6B-476F-8999-A576D06C8755}" name="Price list" dataDxfId="2"/>
    <tableColumn id="16" xr3:uid="{382A3894-1815-4E6C-ACF7-08E5E81B39C4}" name="Discounts given based on number of samples and tests required? " dataDxfId="1"/>
    <tableColumn id="17" xr3:uid="{7AB08EE4-E9E0-481B-85D6-9C57D4058020}" name="Comments"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2food.co.za/contact" TargetMode="External"/><Relationship Id="rId13" Type="http://schemas.openxmlformats.org/officeDocument/2006/relationships/hyperlink" Target="https://future-cosmetics-cc.business.site/" TargetMode="External"/><Relationship Id="rId18" Type="http://schemas.openxmlformats.org/officeDocument/2006/relationships/hyperlink" Target="http://bionos.es/contact/?lang=en" TargetMode="External"/><Relationship Id="rId26" Type="http://schemas.openxmlformats.org/officeDocument/2006/relationships/hyperlink" Target="https://www.ub.bw/" TargetMode="External"/><Relationship Id="rId3" Type="http://schemas.openxmlformats.org/officeDocument/2006/relationships/hyperlink" Target="https://www.alsglobal.com/" TargetMode="External"/><Relationship Id="rId21" Type="http://schemas.openxmlformats.org/officeDocument/2006/relationships/hyperlink" Target="https://smtlabs.co.za/" TargetMode="External"/><Relationship Id="rId7" Type="http://schemas.openxmlformats.org/officeDocument/2006/relationships/hyperlink" Target="https://www.glencore.com/" TargetMode="External"/><Relationship Id="rId12" Type="http://schemas.openxmlformats.org/officeDocument/2006/relationships/hyperlink" Target="https://precisionoils.co.za/services/" TargetMode="External"/><Relationship Id="rId17" Type="http://schemas.openxmlformats.org/officeDocument/2006/relationships/hyperlink" Target="https://chromessence.com/contacts/" TargetMode="External"/><Relationship Id="rId25" Type="http://schemas.openxmlformats.org/officeDocument/2006/relationships/hyperlink" Target="https://cclabs.co.za/Default.asp" TargetMode="External"/><Relationship Id="rId2" Type="http://schemas.openxmlformats.org/officeDocument/2006/relationships/hyperlink" Target="mailto:info@cotecna.co.za" TargetMode="External"/><Relationship Id="rId16" Type="http://schemas.openxmlformats.org/officeDocument/2006/relationships/hyperlink" Target="http://www.lexva-analytique.com/en/presentations/" TargetMode="External"/><Relationship Id="rId20" Type="http://schemas.openxmlformats.org/officeDocument/2006/relationships/hyperlink" Target="https://www.vm-atls.com/" TargetMode="External"/><Relationship Id="rId29" Type="http://schemas.openxmlformats.org/officeDocument/2006/relationships/hyperlink" Target="https://www.element.com/locations/africa/cape-town" TargetMode="External"/><Relationship Id="rId1" Type="http://schemas.openxmlformats.org/officeDocument/2006/relationships/hyperlink" Target="http://www.newonat-sas.fr/PBCompanyProfile.asp" TargetMode="External"/><Relationship Id="rId6" Type="http://schemas.openxmlformats.org/officeDocument/2006/relationships/hyperlink" Target="https://www.tut.ac.za/" TargetMode="External"/><Relationship Id="rId11" Type="http://schemas.openxmlformats.org/officeDocument/2006/relationships/hyperlink" Target="https://www.campdenbri.co.uk/services/regulatory-affairs.php" TargetMode="External"/><Relationship Id="rId24" Type="http://schemas.openxmlformats.org/officeDocument/2006/relationships/hyperlink" Target="http://www.microchem.co.za/" TargetMode="External"/><Relationship Id="rId5" Type="http://schemas.openxmlformats.org/officeDocument/2006/relationships/hyperlink" Target="http://www.intertek.com/food/" TargetMode="External"/><Relationship Id="rId15" Type="http://schemas.openxmlformats.org/officeDocument/2006/relationships/hyperlink" Target="http://nosa.co.za/" TargetMode="External"/><Relationship Id="rId23" Type="http://schemas.openxmlformats.org/officeDocument/2006/relationships/hyperlink" Target="https://www.bioselabs.co.za/laboratory-services.html" TargetMode="External"/><Relationship Id="rId28" Type="http://schemas.openxmlformats.org/officeDocument/2006/relationships/hyperlink" Target="https://www.umgeni.co.za/contactumgeni/" TargetMode="External"/><Relationship Id="rId10" Type="http://schemas.openxmlformats.org/officeDocument/2006/relationships/hyperlink" Target="https://www.eurofins.com/food-and-feed-testing/" TargetMode="External"/><Relationship Id="rId19" Type="http://schemas.openxmlformats.org/officeDocument/2006/relationships/hyperlink" Target="https://labserve.net/contact/" TargetMode="External"/><Relationship Id="rId31" Type="http://schemas.openxmlformats.org/officeDocument/2006/relationships/printerSettings" Target="../printerSettings/printerSettings3.bin"/><Relationship Id="rId4" Type="http://schemas.openxmlformats.org/officeDocument/2006/relationships/hyperlink" Target="http://www.performancelabs.sg/contact-us" TargetMode="External"/><Relationship Id="rId9" Type="http://schemas.openxmlformats.org/officeDocument/2006/relationships/hyperlink" Target="http://www.nutrasource.ca/" TargetMode="External"/><Relationship Id="rId14" Type="http://schemas.openxmlformats.org/officeDocument/2006/relationships/hyperlink" Target="https://www.armscor.co.za/?page_id=3429" TargetMode="External"/><Relationship Id="rId22" Type="http://schemas.openxmlformats.org/officeDocument/2006/relationships/hyperlink" Target="http://www.scicorplab.com/home" TargetMode="External"/><Relationship Id="rId27" Type="http://schemas.openxmlformats.org/officeDocument/2006/relationships/hyperlink" Target="https://unbs.go.ug/content.php?src=background&amp;pg=content" TargetMode="External"/><Relationship Id="rId30" Type="http://schemas.openxmlformats.org/officeDocument/2006/relationships/hyperlink" Target="http://labserve.co.za/Pages/Contact-Us.as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mailto:rovlin.govindasami@mxns.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3" Type="http://schemas.openxmlformats.org/officeDocument/2006/relationships/hyperlink" Target="mailto:yiinfo@yorku.ca" TargetMode="External"/><Relationship Id="rId18" Type="http://schemas.openxmlformats.org/officeDocument/2006/relationships/hyperlink" Target="mailto:info@ku.ac.ke" TargetMode="External"/><Relationship Id="rId26" Type="http://schemas.openxmlformats.org/officeDocument/2006/relationships/hyperlink" Target="mailto:Kyle.Rodino@Pennmedicine.upenn.edu" TargetMode="External"/><Relationship Id="rId39" Type="http://schemas.openxmlformats.org/officeDocument/2006/relationships/hyperlink" Target="mailto:carinem@sun.ac.za" TargetMode="External"/><Relationship Id="rId3" Type="http://schemas.openxmlformats.org/officeDocument/2006/relationships/hyperlink" Target="mailto:communications@ucd.ie" TargetMode="External"/><Relationship Id="rId21" Type="http://schemas.openxmlformats.org/officeDocument/2006/relationships/hyperlink" Target="mailto:ling@chem.ubc.ca" TargetMode="External"/><Relationship Id="rId34" Type="http://schemas.openxmlformats.org/officeDocument/2006/relationships/hyperlink" Target="mailto:rachael.dack@newcastle.ac.uk" TargetMode="External"/><Relationship Id="rId42" Type="http://schemas.openxmlformats.org/officeDocument/2006/relationships/hyperlink" Target="mailto:metjiurutue@unam.na" TargetMode="External"/><Relationship Id="rId47" Type="http://schemas.openxmlformats.org/officeDocument/2006/relationships/hyperlink" Target="mailto:pr@uonbi.ac.ke" TargetMode="External"/><Relationship Id="rId50" Type="http://schemas.openxmlformats.org/officeDocument/2006/relationships/hyperlink" Target="mailto:info@jacobs-university.de'international@jacobs-university.de'" TargetMode="External"/><Relationship Id="rId7" Type="http://schemas.openxmlformats.org/officeDocument/2006/relationships/hyperlink" Target="mailto:consultant-support@imperial.ac.uk" TargetMode="External"/><Relationship Id="rId12" Type="http://schemas.openxmlformats.org/officeDocument/2006/relationships/hyperlink" Target="mailto:ozawa@chem.s.u-tokyo.ac.jp" TargetMode="External"/><Relationship Id="rId17" Type="http://schemas.openxmlformats.org/officeDocument/2006/relationships/hyperlink" Target="mailto:registrar@unza.zm" TargetMode="External"/><Relationship Id="rId25" Type="http://schemas.openxmlformats.org/officeDocument/2006/relationships/hyperlink" Target="mailto:emc2info@cornell.edu" TargetMode="External"/><Relationship Id="rId33" Type="http://schemas.openxmlformats.org/officeDocument/2006/relationships/hyperlink" Target="mailto:adam.carroll@anu.edu.au" TargetMode="External"/><Relationship Id="rId38" Type="http://schemas.openxmlformats.org/officeDocument/2006/relationships/hyperlink" Target="mailto:egle.vaitkeviciene@ktu.it" TargetMode="External"/><Relationship Id="rId46" Type="http://schemas.openxmlformats.org/officeDocument/2006/relationships/hyperlink" Target="mailto:info@ur.ac.rw" TargetMode="External"/><Relationship Id="rId2" Type="http://schemas.openxmlformats.org/officeDocument/2006/relationships/hyperlink" Target="mailto:anne.varenne@chimieparistech.psl.eu" TargetMode="External"/><Relationship Id="rId16" Type="http://schemas.openxmlformats.org/officeDocument/2006/relationships/hyperlink" Target="mailto:taratura@polimi.it" TargetMode="External"/><Relationship Id="rId20" Type="http://schemas.openxmlformats.org/officeDocument/2006/relationships/hyperlink" Target="mailto:kay@snu.ac.kr" TargetMode="External"/><Relationship Id="rId29" Type="http://schemas.openxmlformats.org/officeDocument/2006/relationships/hyperlink" Target="mailto:venterja@ufs.ac.za" TargetMode="External"/><Relationship Id="rId41" Type="http://schemas.openxmlformats.org/officeDocument/2006/relationships/hyperlink" Target="mailto:melissah@uj.ac.za" TargetMode="External"/><Relationship Id="rId54" Type="http://schemas.openxmlformats.org/officeDocument/2006/relationships/printerSettings" Target="../printerSettings/printerSettings8.bin"/><Relationship Id="rId1" Type="http://schemas.openxmlformats.org/officeDocument/2006/relationships/hyperlink" Target="mailto:international@uni-wuerzburg.de" TargetMode="External"/><Relationship Id="rId6" Type="http://schemas.openxmlformats.org/officeDocument/2006/relationships/hyperlink" Target="mailto:ku@ku.dk" TargetMode="External"/><Relationship Id="rId11" Type="http://schemas.openxmlformats.org/officeDocument/2006/relationships/hyperlink" Target="mailto:ku-info@mail2.adm.kyoto-u.ac.jp" TargetMode="External"/><Relationship Id="rId24" Type="http://schemas.openxmlformats.org/officeDocument/2006/relationships/hyperlink" Target="mailto:c.muryn@manchester.ac.uk" TargetMode="External"/><Relationship Id="rId32" Type="http://schemas.openxmlformats.org/officeDocument/2006/relationships/hyperlink" Target="mailto:international@rector.msu.ru" TargetMode="External"/><Relationship Id="rId37" Type="http://schemas.openxmlformats.org/officeDocument/2006/relationships/hyperlink" Target="mailto:techtransfer@vub.de" TargetMode="External"/><Relationship Id="rId40" Type="http://schemas.openxmlformats.org/officeDocument/2006/relationships/hyperlink" Target="mailto:claire.lawrence-naidoo@uct.ac.za" TargetMode="External"/><Relationship Id="rId45" Type="http://schemas.openxmlformats.org/officeDocument/2006/relationships/hyperlink" Target="mailto:johan.jordaan@nwu.ac.za" TargetMode="External"/><Relationship Id="rId53" Type="http://schemas.openxmlformats.org/officeDocument/2006/relationships/hyperlink" Target="mailto:businessteam@helsinki.fi" TargetMode="External"/><Relationship Id="rId5" Type="http://schemas.openxmlformats.org/officeDocument/2006/relationships/hyperlink" Target="mailto:gdowd%40tcd.ie" TargetMode="External"/><Relationship Id="rId15" Type="http://schemas.openxmlformats.org/officeDocument/2006/relationships/hyperlink" Target="mailto:r.buccafusca@qmul.ac.uk" TargetMode="External"/><Relationship Id="rId23" Type="http://schemas.openxmlformats.org/officeDocument/2006/relationships/hyperlink" Target="mailto:S.bong@murdoch.edu.au" TargetMode="External"/><Relationship Id="rId28" Type="http://schemas.openxmlformats.org/officeDocument/2006/relationships/hyperlink" Target="mailto:business@bournemouth.ac.uk" TargetMode="External"/><Relationship Id="rId36" Type="http://schemas.openxmlformats.org/officeDocument/2006/relationships/hyperlink" Target="mailto:fabienne.stutz@chem.uzh.ch" TargetMode="External"/><Relationship Id="rId49" Type="http://schemas.openxmlformats.org/officeDocument/2006/relationships/hyperlink" Target="mailto:rima.naginiene@lsmuni.it" TargetMode="External"/><Relationship Id="rId10" Type="http://schemas.openxmlformats.org/officeDocument/2006/relationships/hyperlink" Target="mailto:info@tukenya.ac.ke" TargetMode="External"/><Relationship Id="rId19" Type="http://schemas.openxmlformats.org/officeDocument/2006/relationships/hyperlink" Target="mailto:webmaster@korea.ac.kr" TargetMode="External"/><Relationship Id="rId31" Type="http://schemas.openxmlformats.org/officeDocument/2006/relationships/hyperlink" Target="mailto:govenderpt@ukzn.ac.za" TargetMode="External"/><Relationship Id="rId44" Type="http://schemas.openxmlformats.org/officeDocument/2006/relationships/hyperlink" Target="mailto:info@science.uz.ac.zw" TargetMode="External"/><Relationship Id="rId52" Type="http://schemas.openxmlformats.org/officeDocument/2006/relationships/hyperlink" Target="mailto:f-chemie@uni-wuerzburg.de" TargetMode="External"/><Relationship Id="rId4" Type="http://schemas.openxmlformats.org/officeDocument/2006/relationships/hyperlink" Target="mailto:mcdnnllt%40tcd.ie" TargetMode="External"/><Relationship Id="rId9" Type="http://schemas.openxmlformats.org/officeDocument/2006/relationships/hyperlink" Target="mailto:" TargetMode="External"/><Relationship Id="rId14" Type="http://schemas.openxmlformats.org/officeDocument/2006/relationships/hyperlink" Target="mailto:monas@caltech.edu" TargetMode="External"/><Relationship Id="rId22" Type="http://schemas.openxmlformats.org/officeDocument/2006/relationships/hyperlink" Target="mailto:e.thorstensen@auckland.ac.nz" TargetMode="External"/><Relationship Id="rId27" Type="http://schemas.openxmlformats.org/officeDocument/2006/relationships/hyperlink" Target="mailto:vinesh.maharaj@up.ac.za" TargetMode="External"/><Relationship Id="rId30" Type="http://schemas.openxmlformats.org/officeDocument/2006/relationships/hyperlink" Target="mailto:Sherria.Hoskins@port.ac.uk" TargetMode="External"/><Relationship Id="rId35" Type="http://schemas.openxmlformats.org/officeDocument/2006/relationships/hyperlink" Target="mailto:researchadmin@ul.ac.za" TargetMode="External"/><Relationship Id="rId43" Type="http://schemas.openxmlformats.org/officeDocument/2006/relationships/hyperlink" Target="mailto:memory.zimuwandeyi@wits.ac.za" TargetMode="External"/><Relationship Id="rId48" Type="http://schemas.openxmlformats.org/officeDocument/2006/relationships/hyperlink" Target="mailto:emills@unimelb.edu.au" TargetMode="External"/><Relationship Id="rId8" Type="http://schemas.openxmlformats.org/officeDocument/2006/relationships/hyperlink" Target="mailto:busdev@aucegypt.edu" TargetMode="External"/><Relationship Id="rId51" Type="http://schemas.openxmlformats.org/officeDocument/2006/relationships/hyperlink" Target="mailto:gary.dugmore@mandela.ac.za'louise.hamilton@mandela.ac.z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Adam.Rope@ALSGlobal.com" TargetMode="External"/><Relationship Id="rId1" Type="http://schemas.openxmlformats.org/officeDocument/2006/relationships/hyperlink" Target="mailto:dgonzalez@bionos.es" TargetMode="Externa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Adam.Rope@ALSGlobal.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dgonzalez@bionos.es" TargetMode="External"/><Relationship Id="rId1" Type="http://schemas.openxmlformats.org/officeDocument/2006/relationships/hyperlink" Target="mailto:dgonzalez@bionos.es" TargetMode="External"/><Relationship Id="rId4"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3.bin"/><Relationship Id="rId1" Type="http://schemas.openxmlformats.org/officeDocument/2006/relationships/hyperlink" Target="mailto:tebogos@bioselabs.co.za"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ebogos@bioselabs.co.za" TargetMode="External"/><Relationship Id="rId1" Type="http://schemas.openxmlformats.org/officeDocument/2006/relationships/hyperlink" Target="mailto:tebogos@bioselabs.co.za"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4.bin"/><Relationship Id="rId1" Type="http://schemas.openxmlformats.org/officeDocument/2006/relationships/hyperlink" Target="mailto:abdulla.smew@campdenbri.co.uk&#160;" TargetMode="External"/></Relationships>
</file>

<file path=xl/worksheets/_rels/sheet2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mailto:alex.ruiz@chromessence.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alex.ruiz@chromessence.com" TargetMode="External"/></Relationships>
</file>

<file path=xl/worksheets/_rels/sheet2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mailto:melanie@cclabs.co.za"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melanie@cclabs.co.za"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mailto:bisettyk@dut.ac.z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bisettyk@dut.ac.za" TargetMode="External"/></Relationships>
</file>

<file path=xl/worksheets/_rels/sheet2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mailto:ChristophGrondal@eurofins.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ChristophGrondal@eurofins.com" TargetMode="External"/></Relationships>
</file>

<file path=xl/worksheets/_rels/sheet2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6.bin"/><Relationship Id="rId1" Type="http://schemas.openxmlformats.org/officeDocument/2006/relationships/hyperlink" Target="mailto:josua@futcos.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mailto:josua@futcos.com" TargetMode="External"/></Relationships>
</file>

<file path=xl/worksheets/_rels/sheet3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31.xml.rels><?xml version="1.0" encoding="UTF-8" standalone="yes"?>
<Relationships xmlns="http://schemas.openxmlformats.org/package/2006/relationships"><Relationship Id="rId1" Type="http://schemas.openxmlformats.org/officeDocument/2006/relationships/hyperlink" Target="mailto:josua@futcos.com"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mailto:gcms@labserve.net" TargetMode="External"/><Relationship Id="rId2" Type="http://schemas.openxmlformats.org/officeDocument/2006/relationships/hyperlink" Target="mailto:submissions@labserve.net" TargetMode="External"/><Relationship Id="rId1" Type="http://schemas.openxmlformats.org/officeDocument/2006/relationships/hyperlink" Target="mailto:reception@labserve.net" TargetMode="External"/><Relationship Id="rId4" Type="http://schemas.openxmlformats.org/officeDocument/2006/relationships/table" Target="../tables/table13.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reception@labserve.net"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mailto:martin.schaaf@laus.group" TargetMode="External"/><Relationship Id="rId2" Type="http://schemas.openxmlformats.org/officeDocument/2006/relationships/hyperlink" Target="mailto:Julia.kuhn@laus.group" TargetMode="External"/><Relationship Id="rId1" Type="http://schemas.openxmlformats.org/officeDocument/2006/relationships/hyperlink" Target="mailto:Swenja.droege@laus.group" TargetMode="External"/><Relationship Id="rId5" Type="http://schemas.openxmlformats.org/officeDocument/2006/relationships/table" Target="../tables/table14.xml"/><Relationship Id="rId4" Type="http://schemas.openxmlformats.org/officeDocument/2006/relationships/hyperlink" Target="mailto:Anette.Rudolf@laus.de"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mailto:martin.schaaf@laus.group" TargetMode="External"/><Relationship Id="rId2" Type="http://schemas.openxmlformats.org/officeDocument/2006/relationships/hyperlink" Target="mailto:Julia.kuhn@laus.group" TargetMode="External"/><Relationship Id="rId1" Type="http://schemas.openxmlformats.org/officeDocument/2006/relationships/hyperlink" Target="mailto:Swenja.droege@laus.group" TargetMode="External"/><Relationship Id="rId5" Type="http://schemas.openxmlformats.org/officeDocument/2006/relationships/printerSettings" Target="../printerSettings/printerSettings18.bin"/><Relationship Id="rId4" Type="http://schemas.openxmlformats.org/officeDocument/2006/relationships/hyperlink" Target="mailto:Anette.Rudolf@laus.de"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chimie@lexva-analytique.com" TargetMode="External"/><Relationship Id="rId1" Type="http://schemas.openxmlformats.org/officeDocument/2006/relationships/hyperlink" Target="mailto:chimie@lexva-analytique.com" TargetMode="External"/><Relationship Id="rId4" Type="http://schemas.openxmlformats.org/officeDocument/2006/relationships/table" Target="../tables/table15.xml"/></Relationships>
</file>

<file path=xl/worksheets/_rels/sheet37.xml.rels><?xml version="1.0" encoding="UTF-8" standalone="yes"?>
<Relationships xmlns="http://schemas.openxmlformats.org/package/2006/relationships"><Relationship Id="rId1" Type="http://schemas.openxmlformats.org/officeDocument/2006/relationships/hyperlink" Target="mailto:chimie@lexva-analytique.com" TargetMode="External"/></Relationships>
</file>

<file path=xl/worksheets/_rels/sheet3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hyperlink" Target="mailto:peter.moopeloa@bureauveritas.com"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mailto:peter.moopeloa@bureauveritas.com"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ec.europa.eu/health/scientific_committees/consumer_safety/docs/sccs_s_010.pdf" TargetMode="External"/><Relationship Id="rId2" Type="http://schemas.openxmlformats.org/officeDocument/2006/relationships/hyperlink" Target="https://ec.europa.eu/health/archive/ph_risk/committees/sccp/documents/out101_en.pdf" TargetMode="External"/><Relationship Id="rId1" Type="http://schemas.openxmlformats.org/officeDocument/2006/relationships/hyperlink" Target="https://ec.europa.eu/health/scientific_committees/consumer_safety/opinions/sccnfp_opinions_97_04/sccp_out45_en.htm" TargetMode="External"/><Relationship Id="rId6" Type="http://schemas.openxmlformats.org/officeDocument/2006/relationships/table" Target="../tables/table17.xml"/><Relationship Id="rId5" Type="http://schemas.openxmlformats.org/officeDocument/2006/relationships/hyperlink" Target="mailto:beverley.summers@smu.ac.za" TargetMode="External"/><Relationship Id="rId4" Type="http://schemas.openxmlformats.org/officeDocument/2006/relationships/hyperlink" Target="https://ec.europa.eu/health/sites/health/files/scientific_committees/consumer_safety/docs/sccs_o_224.pdf"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beverley.summers@smu.ac.za" TargetMode="External"/></Relationships>
</file>

<file path=xl/worksheets/_rels/sheet4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hyperlink" Target="mailto:madan.poka@smu.ac.z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mailto:josua@futcos.com"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ovlin.govindasami@mxns.com" TargetMode="External"/><Relationship Id="rId1" Type="http://schemas.openxmlformats.org/officeDocument/2006/relationships/hyperlink" Target="mailto:rovlin.govindasami@mxns.com" TargetMode="External"/><Relationship Id="rId4" Type="http://schemas.openxmlformats.org/officeDocument/2006/relationships/table" Target="../tables/table19.xm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rovlin.govindasami@mxns.com"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thabisile.sekakatlela@microchem.co.za" TargetMode="External"/><Relationship Id="rId1" Type="http://schemas.openxmlformats.org/officeDocument/2006/relationships/hyperlink" Target="mailto:sales.cpt@microchem.co.za" TargetMode="External"/><Relationship Id="rId4" Type="http://schemas.openxmlformats.org/officeDocument/2006/relationships/table" Target="../tables/table20.xml"/></Relationships>
</file>

<file path=xl/worksheets/_rels/sheet47.xml.rels><?xml version="1.0" encoding="UTF-8" standalone="yes"?>
<Relationships xmlns="http://schemas.openxmlformats.org/package/2006/relationships"><Relationship Id="rId2" Type="http://schemas.openxmlformats.org/officeDocument/2006/relationships/hyperlink" Target="mailto:thabisile.sekakatlela@microchem.co.za" TargetMode="External"/><Relationship Id="rId1" Type="http://schemas.openxmlformats.org/officeDocument/2006/relationships/hyperlink" Target="mailto:sales.cpt@microchem.co.za" TargetMode="External"/></Relationships>
</file>

<file path=xl/worksheets/_rels/sheet48.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hyperlink" Target="mailto:louise.hamilton@mandela.ac.za"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mailto:Gugulethu.Sithole@nosa.co.za" TargetMode="External"/><Relationship Id="rId2" Type="http://schemas.openxmlformats.org/officeDocument/2006/relationships/hyperlink" Target="mailto:keshav.beachen@nosa.co.za" TargetMode="External"/><Relationship Id="rId1" Type="http://schemas.openxmlformats.org/officeDocument/2006/relationships/hyperlink" Target="mailto:keshav.beachen@nosa.co.za" TargetMode="External"/><Relationship Id="rId6" Type="http://schemas.openxmlformats.org/officeDocument/2006/relationships/table" Target="../tables/table22.xml"/><Relationship Id="rId5" Type="http://schemas.openxmlformats.org/officeDocument/2006/relationships/printerSettings" Target="../printerSettings/printerSettings23.bin"/><Relationship Id="rId4" Type="http://schemas.openxmlformats.org/officeDocument/2006/relationships/hyperlink" Target="mailto:jasomay.pillay@nosa.co.za"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mailto:jasomay.pillay@nosa.co.za" TargetMode="External"/><Relationship Id="rId2" Type="http://schemas.openxmlformats.org/officeDocument/2006/relationships/hyperlink" Target="mailto:Gugulethu.Sithole@nosa.co.za" TargetMode="External"/><Relationship Id="rId1" Type="http://schemas.openxmlformats.org/officeDocument/2006/relationships/hyperlink" Target="mailto:keshav.beachen@nosa.co.za" TargetMode="External"/><Relationship Id="rId6" Type="http://schemas.openxmlformats.org/officeDocument/2006/relationships/hyperlink" Target="mailto:jasomay.pillay@nosa.co.za" TargetMode="External"/><Relationship Id="rId5" Type="http://schemas.openxmlformats.org/officeDocument/2006/relationships/hyperlink" Target="mailto:Gugulethu.Sithole@nosa.co.za" TargetMode="External"/><Relationship Id="rId4" Type="http://schemas.openxmlformats.org/officeDocument/2006/relationships/hyperlink" Target="mailto:keshav.beachen@nosa.co.za" TargetMode="External"/></Relationships>
</file>

<file path=xl/worksheets/_rels/sheet5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4.bin"/><Relationship Id="rId1" Type="http://schemas.openxmlformats.org/officeDocument/2006/relationships/hyperlink" Target="mailto:ellitsonp@nsi.com.na" TargetMode="External"/></Relationships>
</file>

<file path=xl/worksheets/_rels/sheet52.xml.rels><?xml version="1.0" encoding="UTF-8" standalone="yes"?>
<Relationships xmlns="http://schemas.openxmlformats.org/package/2006/relationships"><Relationship Id="rId2" Type="http://schemas.openxmlformats.org/officeDocument/2006/relationships/hyperlink" Target="mailto:thabisile.sekakatlela@microchem.co.za" TargetMode="External"/><Relationship Id="rId1" Type="http://schemas.openxmlformats.org/officeDocument/2006/relationships/hyperlink" Target="mailto:sales.cpt@microchem.co.za" TargetMode="External"/></Relationships>
</file>

<file path=xl/worksheets/_rels/sheet53.xml.rels><?xml version="1.0" encoding="UTF-8" standalone="yes"?>
<Relationships xmlns="http://schemas.openxmlformats.org/package/2006/relationships"><Relationship Id="rId3" Type="http://schemas.openxmlformats.org/officeDocument/2006/relationships/hyperlink" Target="mailto:cburkhart@nutrasource.ca" TargetMode="External"/><Relationship Id="rId2" Type="http://schemas.openxmlformats.org/officeDocument/2006/relationships/hyperlink" Target="mailto:kyan@nutrasource.ca" TargetMode="External"/><Relationship Id="rId1" Type="http://schemas.openxmlformats.org/officeDocument/2006/relationships/hyperlink" Target="tel:+13014618929" TargetMode="External"/><Relationship Id="rId6" Type="http://schemas.openxmlformats.org/officeDocument/2006/relationships/table" Target="../tables/table24.xml"/><Relationship Id="rId5" Type="http://schemas.openxmlformats.org/officeDocument/2006/relationships/printerSettings" Target="../printerSettings/printerSettings25.bin"/><Relationship Id="rId4" Type="http://schemas.openxmlformats.org/officeDocument/2006/relationships/hyperlink" Target="mailto:kyan@nutrasource.ca"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tel:+13014618929" TargetMode="External"/><Relationship Id="rId2" Type="http://schemas.openxmlformats.org/officeDocument/2006/relationships/hyperlink" Target="mailto:cburkhart@nutrasource.ca" TargetMode="External"/><Relationship Id="rId1" Type="http://schemas.openxmlformats.org/officeDocument/2006/relationships/hyperlink" Target="mailto:kyan@nutrasource.ca" TargetMode="External"/></Relationships>
</file>

<file path=xl/worksheets/_rels/sheet5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6.bin"/><Relationship Id="rId1" Type="http://schemas.openxmlformats.org/officeDocument/2006/relationships/hyperlink" Target="mailto:mathilda@precisionoils.co.za"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mailto:mathilda@precisionoils.co.za" TargetMode="External"/></Relationships>
</file>

<file path=xl/worksheets/_rels/sheet5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7.bin"/><Relationship Id="rId1" Type="http://schemas.openxmlformats.org/officeDocument/2006/relationships/hyperlink" Target="mailto:FerdieV@Protechnik.co.za"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mailto:FerdieV@Protechnik.co.za" TargetMode="External"/></Relationships>
</file>

<file path=xl/worksheets/_rels/sheet5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3" Type="http://schemas.openxmlformats.org/officeDocument/2006/relationships/hyperlink" Target="tel:+13014618929" TargetMode="External"/><Relationship Id="rId2" Type="http://schemas.openxmlformats.org/officeDocument/2006/relationships/hyperlink" Target="mailto:cburkhart@nutrasource.ca" TargetMode="External"/><Relationship Id="rId1" Type="http://schemas.openxmlformats.org/officeDocument/2006/relationships/hyperlink" Target="mailto:Tertia@scicorplab.com" TargetMode="External"/></Relationships>
</file>

<file path=xl/worksheets/_rels/sheet6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hyperlink" Target="mailto:Ashley.Dowell@scu.edu.au" TargetMode="External"/></Relationships>
</file>

<file path=xl/worksheets/_rels/sheet62.xml.rels><?xml version="1.0" encoding="UTF-8" standalone="yes"?>
<Relationships xmlns="http://schemas.openxmlformats.org/package/2006/relationships"><Relationship Id="rId2" Type="http://schemas.openxmlformats.org/officeDocument/2006/relationships/hyperlink" Target="mailto:Ashley.Dowell@scu.edu.au" TargetMode="External"/><Relationship Id="rId1" Type="http://schemas.openxmlformats.org/officeDocument/2006/relationships/hyperlink" Target="tel:+13014618929" TargetMode="External"/></Relationships>
</file>

<file path=xl/worksheets/_rels/sheet63.xml.rels><?xml version="1.0" encoding="UTF-8" standalone="yes"?>
<Relationships xmlns="http://schemas.openxmlformats.org/package/2006/relationships"><Relationship Id="rId3" Type="http://schemas.openxmlformats.org/officeDocument/2006/relationships/hyperlink" Target="mailto:testing@smtlabs.co.za" TargetMode="External"/><Relationship Id="rId2" Type="http://schemas.openxmlformats.org/officeDocument/2006/relationships/hyperlink" Target="mailto:testing@smtlabs.co.za" TargetMode="External"/><Relationship Id="rId1" Type="http://schemas.openxmlformats.org/officeDocument/2006/relationships/hyperlink" Target="mailto:nsm@smtlabs.co.za" TargetMode="External"/><Relationship Id="rId4" Type="http://schemas.openxmlformats.org/officeDocument/2006/relationships/table" Target="../tables/table29.xml"/></Relationships>
</file>

<file path=xl/worksheets/_rels/sheet64.xml.rels><?xml version="1.0" encoding="UTF-8" standalone="yes"?>
<Relationships xmlns="http://schemas.openxmlformats.org/package/2006/relationships"><Relationship Id="rId2" Type="http://schemas.openxmlformats.org/officeDocument/2006/relationships/hyperlink" Target="mailto:nsm@smtlabs.co.za'marketing@smtlabs.co.za'" TargetMode="External"/><Relationship Id="rId1" Type="http://schemas.openxmlformats.org/officeDocument/2006/relationships/hyperlink" Target="tel:+13014618929"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mailto:mtaylor@sun.ac.za" TargetMode="External"/><Relationship Id="rId2" Type="http://schemas.openxmlformats.org/officeDocument/2006/relationships/hyperlink" Target="mailto:mokwenal@sun.ac.za" TargetMode="External"/><Relationship Id="rId1" Type="http://schemas.openxmlformats.org/officeDocument/2006/relationships/hyperlink" Target="mailto:lcms@sun.ac.za" TargetMode="External"/><Relationship Id="rId5" Type="http://schemas.openxmlformats.org/officeDocument/2006/relationships/table" Target="../tables/table30.xml"/><Relationship Id="rId4" Type="http://schemas.openxmlformats.org/officeDocument/2006/relationships/printerSettings" Target="../printerSettings/printerSettings29.bin"/></Relationships>
</file>

<file path=xl/worksheets/_rels/sheet66.xml.rels><?xml version="1.0" encoding="UTF-8" standalone="yes"?>
<Relationships xmlns="http://schemas.openxmlformats.org/package/2006/relationships"><Relationship Id="rId3" Type="http://schemas.openxmlformats.org/officeDocument/2006/relationships/hyperlink" Target="mailto:mtaylor@sun.ac.za" TargetMode="External"/><Relationship Id="rId2" Type="http://schemas.openxmlformats.org/officeDocument/2006/relationships/hyperlink" Target="mailto:mokwenal@sun.ac.za" TargetMode="External"/><Relationship Id="rId1" Type="http://schemas.openxmlformats.org/officeDocument/2006/relationships/hyperlink" Target="mailto:lcms@sun.ac.za" TargetMode="External"/></Relationships>
</file>

<file path=xl/worksheets/_rels/sheet6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hyperlink" Target="mailto:PohlCH@ufs.ac.za" TargetMode="External"/></Relationships>
</file>

<file path=xl/worksheets/_rels/sheet6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hyperlink" Target="mailto:govenderpt@ukzn.ac.za"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mailto:govenderpt@ukzn.ac.za" TargetMode="External"/></Relationships>
</file>

<file path=xl/worksheets/_rels/sheet70.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printerSettings" Target="../printerSettings/printerSettings30.bin"/><Relationship Id="rId1" Type="http://schemas.openxmlformats.org/officeDocument/2006/relationships/hyperlink" Target="mailto:tania@vm-atls.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mailto:tania@vm-atls.com" TargetMode="External"/></Relationships>
</file>

<file path=xl/worksheets/_rels/sheet72.xml.rels><?xml version="1.0" encoding="UTF-8" standalone="yes"?>
<Relationships xmlns="http://schemas.openxmlformats.org/package/2006/relationships"><Relationship Id="rId1"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9571-DCEE-4C93-A0E1-6E96B4D6A080}">
  <dimension ref="A1:O459"/>
  <sheetViews>
    <sheetView zoomScale="90" zoomScaleNormal="90" workbookViewId="0">
      <pane ySplit="2" topLeftCell="A15" activePane="bottomLeft" state="frozen"/>
      <selection pane="bottomLeft" activeCell="F57" sqref="F57"/>
    </sheetView>
  </sheetViews>
  <sheetFormatPr baseColWidth="10" defaultColWidth="9.08984375" defaultRowHeight="14.5" x14ac:dyDescent="0.35"/>
  <cols>
    <col min="1" max="7" width="10.08984375" style="1" customWidth="1"/>
    <col min="8" max="8" width="29.90625" style="1" customWidth="1"/>
    <col min="9" max="9" width="31.6328125" style="1" customWidth="1"/>
    <col min="10" max="10" width="24.36328125" style="1" customWidth="1"/>
    <col min="11" max="12" width="24.08984375" style="1" customWidth="1"/>
    <col min="13" max="13" width="17.08984375" style="1" customWidth="1"/>
    <col min="14" max="16384" width="9.08984375" style="1"/>
  </cols>
  <sheetData>
    <row r="1" spans="1:15" x14ac:dyDescent="0.35">
      <c r="A1" s="671" t="s">
        <v>13</v>
      </c>
      <c r="B1" s="671"/>
      <c r="C1" s="673" t="s">
        <v>12</v>
      </c>
      <c r="D1" s="673"/>
      <c r="E1" s="673"/>
      <c r="F1" s="673"/>
      <c r="G1" s="11"/>
      <c r="H1" s="672" t="s">
        <v>10</v>
      </c>
      <c r="I1" s="672"/>
      <c r="J1" s="674" t="s">
        <v>11</v>
      </c>
      <c r="K1" s="675"/>
      <c r="L1" s="675"/>
      <c r="M1" s="676"/>
      <c r="N1" s="35"/>
      <c r="O1" s="35"/>
    </row>
    <row r="2" spans="1:15" ht="58" x14ac:dyDescent="0.35">
      <c r="A2" s="5" t="s">
        <v>4</v>
      </c>
      <c r="B2" s="5" t="s">
        <v>5</v>
      </c>
      <c r="C2" s="6" t="s">
        <v>6</v>
      </c>
      <c r="D2" s="6" t="s">
        <v>15</v>
      </c>
      <c r="E2" s="6" t="s">
        <v>18</v>
      </c>
      <c r="F2" s="6" t="s">
        <v>7</v>
      </c>
      <c r="G2" s="6" t="s">
        <v>120</v>
      </c>
      <c r="H2" s="7" t="s">
        <v>0</v>
      </c>
      <c r="I2" s="7" t="s">
        <v>1</v>
      </c>
      <c r="J2" s="8" t="s">
        <v>100</v>
      </c>
      <c r="K2" s="8" t="s">
        <v>114</v>
      </c>
      <c r="L2" s="8" t="s">
        <v>115</v>
      </c>
      <c r="M2" s="8" t="s">
        <v>875</v>
      </c>
      <c r="N2" s="59"/>
      <c r="O2" s="59"/>
    </row>
    <row r="3" spans="1:15" x14ac:dyDescent="0.35">
      <c r="A3" s="1" t="s">
        <v>8</v>
      </c>
      <c r="B3" s="1" t="s">
        <v>8</v>
      </c>
      <c r="C3" s="1" t="s">
        <v>8</v>
      </c>
      <c r="F3" s="1" t="s">
        <v>8</v>
      </c>
      <c r="H3" s="1" t="s">
        <v>2</v>
      </c>
    </row>
    <row r="4" spans="1:15" x14ac:dyDescent="0.35">
      <c r="F4" s="1" t="s">
        <v>8</v>
      </c>
      <c r="H4" s="1" t="s">
        <v>3</v>
      </c>
    </row>
    <row r="5" spans="1:15" ht="101.5" x14ac:dyDescent="0.35">
      <c r="A5" s="1" t="s">
        <v>8</v>
      </c>
      <c r="B5" s="1" t="s">
        <v>8</v>
      </c>
      <c r="C5" s="1" t="s">
        <v>8</v>
      </c>
      <c r="D5" s="1" t="s">
        <v>8</v>
      </c>
      <c r="E5" s="1" t="s">
        <v>8</v>
      </c>
      <c r="F5" s="1" t="s">
        <v>8</v>
      </c>
      <c r="H5" s="1" t="s">
        <v>853</v>
      </c>
      <c r="I5" s="1" t="s">
        <v>73</v>
      </c>
    </row>
    <row r="6" spans="1:15" x14ac:dyDescent="0.35">
      <c r="B6" s="1" t="s">
        <v>36</v>
      </c>
      <c r="D6" s="1" t="s">
        <v>8</v>
      </c>
      <c r="E6" s="1" t="s">
        <v>8</v>
      </c>
      <c r="H6" s="1" t="s">
        <v>14</v>
      </c>
      <c r="I6" t="s">
        <v>76</v>
      </c>
    </row>
    <row r="7" spans="1:15" x14ac:dyDescent="0.35">
      <c r="B7" s="1" t="s">
        <v>8</v>
      </c>
      <c r="D7" s="1" t="s">
        <v>8</v>
      </c>
      <c r="E7" s="1" t="s">
        <v>8</v>
      </c>
      <c r="H7" s="1" t="s">
        <v>16</v>
      </c>
    </row>
    <row r="8" spans="1:15" ht="29" x14ac:dyDescent="0.35">
      <c r="A8" s="1" t="s">
        <v>8</v>
      </c>
      <c r="B8" s="1" t="s">
        <v>8</v>
      </c>
      <c r="C8" s="1" t="s">
        <v>8</v>
      </c>
      <c r="D8" s="1" t="s">
        <v>8</v>
      </c>
      <c r="E8" s="1" t="s">
        <v>8</v>
      </c>
      <c r="H8" s="1" t="s">
        <v>17</v>
      </c>
      <c r="I8" s="1" t="s">
        <v>19</v>
      </c>
    </row>
    <row r="9" spans="1:15" ht="29" x14ac:dyDescent="0.35">
      <c r="A9" s="1" t="s">
        <v>8</v>
      </c>
      <c r="B9" s="1" t="s">
        <v>8</v>
      </c>
      <c r="C9" s="1" t="s">
        <v>8</v>
      </c>
      <c r="D9" s="1" t="s">
        <v>8</v>
      </c>
      <c r="E9" s="1" t="s">
        <v>8</v>
      </c>
      <c r="H9" s="1" t="s">
        <v>20</v>
      </c>
      <c r="I9" s="1" t="s">
        <v>21</v>
      </c>
    </row>
    <row r="10" spans="1:15" ht="43.5" x14ac:dyDescent="0.35">
      <c r="A10" s="1" t="s">
        <v>8</v>
      </c>
      <c r="B10" s="1" t="s">
        <v>8</v>
      </c>
      <c r="C10" s="1" t="s">
        <v>8</v>
      </c>
      <c r="D10" s="1" t="s">
        <v>8</v>
      </c>
      <c r="E10" s="1" t="s">
        <v>8</v>
      </c>
      <c r="H10" s="1" t="s">
        <v>75</v>
      </c>
      <c r="I10" s="1" t="s">
        <v>77</v>
      </c>
    </row>
    <row r="11" spans="1:15" x14ac:dyDescent="0.35">
      <c r="A11" s="1" t="s">
        <v>8</v>
      </c>
      <c r="B11" s="1" t="s">
        <v>8</v>
      </c>
      <c r="D11" s="1" t="s">
        <v>8</v>
      </c>
      <c r="E11" s="1" t="s">
        <v>8</v>
      </c>
      <c r="H11" s="1" t="s">
        <v>78</v>
      </c>
      <c r="I11" s="1" t="s">
        <v>76</v>
      </c>
    </row>
    <row r="12" spans="1:15" x14ac:dyDescent="0.35">
      <c r="A12" s="1" t="s">
        <v>8</v>
      </c>
      <c r="B12" s="1" t="s">
        <v>8</v>
      </c>
      <c r="C12" s="1" t="s">
        <v>8</v>
      </c>
      <c r="D12" s="1" t="s">
        <v>8</v>
      </c>
      <c r="E12" s="1" t="s">
        <v>8</v>
      </c>
      <c r="H12" s="1" t="s">
        <v>852</v>
      </c>
    </row>
    <row r="13" spans="1:15" ht="29" x14ac:dyDescent="0.35">
      <c r="B13" s="1" t="s">
        <v>8</v>
      </c>
      <c r="D13" s="1" t="s">
        <v>8</v>
      </c>
      <c r="E13" s="1" t="s">
        <v>8</v>
      </c>
      <c r="H13" s="1" t="s">
        <v>79</v>
      </c>
      <c r="I13" t="s">
        <v>80</v>
      </c>
    </row>
    <row r="14" spans="1:15" ht="29" x14ac:dyDescent="0.35">
      <c r="A14" s="1" t="s">
        <v>8</v>
      </c>
      <c r="B14" s="1" t="s">
        <v>8</v>
      </c>
      <c r="C14" s="1" t="s">
        <v>8</v>
      </c>
      <c r="D14" s="1" t="s">
        <v>8</v>
      </c>
      <c r="E14" s="1" t="s">
        <v>8</v>
      </c>
      <c r="H14" s="1" t="s">
        <v>22</v>
      </c>
      <c r="I14" s="1" t="s">
        <v>23</v>
      </c>
    </row>
    <row r="15" spans="1:15" ht="29" x14ac:dyDescent="0.35">
      <c r="B15" s="1" t="s">
        <v>8</v>
      </c>
      <c r="D15" s="1" t="s">
        <v>8</v>
      </c>
      <c r="E15" s="1" t="s">
        <v>8</v>
      </c>
      <c r="H15" s="1" t="s">
        <v>24</v>
      </c>
      <c r="I15" s="1" t="s">
        <v>25</v>
      </c>
    </row>
    <row r="16" spans="1:15" ht="29" x14ac:dyDescent="0.35">
      <c r="A16" s="1" t="s">
        <v>8</v>
      </c>
      <c r="B16" s="1" t="s">
        <v>8</v>
      </c>
      <c r="C16" s="1" t="s">
        <v>8</v>
      </c>
      <c r="D16" s="1" t="s">
        <v>8</v>
      </c>
      <c r="E16" s="1" t="s">
        <v>8</v>
      </c>
      <c r="H16" s="1" t="s">
        <v>26</v>
      </c>
      <c r="I16" s="1" t="s">
        <v>27</v>
      </c>
    </row>
    <row r="17" spans="1:9" ht="29" x14ac:dyDescent="0.35">
      <c r="A17" s="1" t="s">
        <v>8</v>
      </c>
      <c r="B17" s="1" t="s">
        <v>8</v>
      </c>
      <c r="C17" s="1" t="s">
        <v>8</v>
      </c>
      <c r="D17" s="1" t="s">
        <v>8</v>
      </c>
      <c r="H17" s="1" t="s">
        <v>28</v>
      </c>
      <c r="I17" s="1" t="s">
        <v>29</v>
      </c>
    </row>
    <row r="18" spans="1:9" x14ac:dyDescent="0.35">
      <c r="A18" s="1" t="s">
        <v>8</v>
      </c>
      <c r="B18" s="1" t="s">
        <v>8</v>
      </c>
      <c r="C18" s="1" t="s">
        <v>8</v>
      </c>
      <c r="D18" s="1" t="s">
        <v>8</v>
      </c>
      <c r="E18" s="1" t="s">
        <v>8</v>
      </c>
      <c r="H18" s="1" t="s">
        <v>30</v>
      </c>
      <c r="I18" s="1" t="s">
        <v>31</v>
      </c>
    </row>
    <row r="19" spans="1:9" x14ac:dyDescent="0.35">
      <c r="B19" s="1" t="s">
        <v>8</v>
      </c>
      <c r="C19" s="1" t="s">
        <v>8</v>
      </c>
      <c r="D19" s="1" t="s">
        <v>8</v>
      </c>
      <c r="E19" s="1" t="s">
        <v>8</v>
      </c>
      <c r="H19" s="1" t="s">
        <v>32</v>
      </c>
      <c r="I19" s="1" t="s">
        <v>33</v>
      </c>
    </row>
    <row r="20" spans="1:9" x14ac:dyDescent="0.35">
      <c r="A20" s="1" t="s">
        <v>8</v>
      </c>
      <c r="B20" s="1" t="s">
        <v>8</v>
      </c>
      <c r="D20" s="1" t="s">
        <v>8</v>
      </c>
      <c r="E20" s="1" t="s">
        <v>8</v>
      </c>
      <c r="H20" s="1" t="s">
        <v>84</v>
      </c>
      <c r="I20" s="1" t="s">
        <v>85</v>
      </c>
    </row>
    <row r="21" spans="1:9" x14ac:dyDescent="0.35">
      <c r="A21" s="1" t="s">
        <v>8</v>
      </c>
      <c r="B21" s="1" t="s">
        <v>8</v>
      </c>
      <c r="D21" s="1" t="s">
        <v>8</v>
      </c>
      <c r="E21" s="1" t="s">
        <v>8</v>
      </c>
      <c r="H21" s="1" t="s">
        <v>86</v>
      </c>
      <c r="I21" s="1" t="s">
        <v>87</v>
      </c>
    </row>
    <row r="22" spans="1:9" ht="29" x14ac:dyDescent="0.35">
      <c r="B22" s="1" t="s">
        <v>8</v>
      </c>
      <c r="D22" s="1" t="s">
        <v>8</v>
      </c>
      <c r="E22" s="1" t="s">
        <v>8</v>
      </c>
      <c r="H22" s="1" t="s">
        <v>88</v>
      </c>
    </row>
    <row r="23" spans="1:9" ht="43.5" x14ac:dyDescent="0.35">
      <c r="B23" s="1" t="s">
        <v>8</v>
      </c>
      <c r="C23" s="1" t="s">
        <v>8</v>
      </c>
      <c r="D23" s="1" t="s">
        <v>8</v>
      </c>
      <c r="E23" s="1" t="s">
        <v>8</v>
      </c>
      <c r="H23" s="1" t="s">
        <v>74</v>
      </c>
      <c r="I23" s="1" t="s">
        <v>81</v>
      </c>
    </row>
    <row r="24" spans="1:9" ht="43.5" x14ac:dyDescent="0.35">
      <c r="A24" s="1" t="s">
        <v>8</v>
      </c>
      <c r="C24" s="1" t="s">
        <v>8</v>
      </c>
      <c r="D24" s="1" t="s">
        <v>8</v>
      </c>
      <c r="E24" s="1" t="s">
        <v>8</v>
      </c>
      <c r="H24" s="1" t="s">
        <v>82</v>
      </c>
    </row>
    <row r="25" spans="1:9" ht="43.5" x14ac:dyDescent="0.35">
      <c r="A25" s="1" t="s">
        <v>8</v>
      </c>
      <c r="B25" s="1" t="s">
        <v>8</v>
      </c>
      <c r="D25" s="1" t="s">
        <v>8</v>
      </c>
      <c r="E25" s="1" t="s">
        <v>8</v>
      </c>
      <c r="H25" s="1" t="s">
        <v>89</v>
      </c>
    </row>
    <row r="26" spans="1:9" ht="58" x14ac:dyDescent="0.35">
      <c r="A26" s="1" t="s">
        <v>8</v>
      </c>
      <c r="B26" s="1" t="s">
        <v>8</v>
      </c>
      <c r="C26" s="1" t="s">
        <v>8</v>
      </c>
      <c r="D26" s="1" t="s">
        <v>8</v>
      </c>
      <c r="E26" s="1" t="s">
        <v>8</v>
      </c>
      <c r="H26" s="1" t="s">
        <v>34</v>
      </c>
      <c r="I26" s="1" t="s">
        <v>35</v>
      </c>
    </row>
    <row r="27" spans="1:9" ht="29" x14ac:dyDescent="0.35">
      <c r="B27" s="1" t="s">
        <v>8</v>
      </c>
      <c r="E27" s="1" t="s">
        <v>8</v>
      </c>
      <c r="H27" s="1" t="s">
        <v>90</v>
      </c>
      <c r="I27" s="1" t="s">
        <v>91</v>
      </c>
    </row>
    <row r="28" spans="1:9" ht="43.5" x14ac:dyDescent="0.35">
      <c r="A28" s="1" t="s">
        <v>8</v>
      </c>
      <c r="B28" s="1" t="s">
        <v>8</v>
      </c>
      <c r="C28" s="1" t="s">
        <v>8</v>
      </c>
      <c r="D28" s="1" t="s">
        <v>8</v>
      </c>
      <c r="E28" s="1" t="s">
        <v>8</v>
      </c>
      <c r="H28" s="1" t="s">
        <v>37</v>
      </c>
      <c r="I28" s="1" t="s">
        <v>38</v>
      </c>
    </row>
    <row r="29" spans="1:9" ht="43.5" x14ac:dyDescent="0.35">
      <c r="B29" s="1" t="s">
        <v>8</v>
      </c>
      <c r="C29" s="1" t="s">
        <v>8</v>
      </c>
      <c r="E29" s="1" t="s">
        <v>8</v>
      </c>
      <c r="H29" s="1" t="s">
        <v>92</v>
      </c>
      <c r="I29" s="1" t="s">
        <v>38</v>
      </c>
    </row>
    <row r="30" spans="1:9" ht="29" x14ac:dyDescent="0.35">
      <c r="A30" s="1" t="s">
        <v>8</v>
      </c>
      <c r="B30" s="1" t="s">
        <v>8</v>
      </c>
      <c r="C30" s="1" t="s">
        <v>8</v>
      </c>
      <c r="D30" s="1" t="s">
        <v>8</v>
      </c>
      <c r="E30" s="1" t="s">
        <v>8</v>
      </c>
      <c r="H30" s="1" t="s">
        <v>39</v>
      </c>
      <c r="I30" s="1" t="s">
        <v>40</v>
      </c>
    </row>
    <row r="31" spans="1:9" ht="29" x14ac:dyDescent="0.35">
      <c r="B31" s="1" t="s">
        <v>8</v>
      </c>
      <c r="C31" s="1" t="s">
        <v>8</v>
      </c>
      <c r="E31" s="1" t="s">
        <v>8</v>
      </c>
      <c r="H31" s="1" t="s">
        <v>93</v>
      </c>
      <c r="I31" s="1" t="s">
        <v>94</v>
      </c>
    </row>
    <row r="32" spans="1:9" ht="29" x14ac:dyDescent="0.35">
      <c r="B32" s="1" t="s">
        <v>8</v>
      </c>
      <c r="C32" s="1" t="s">
        <v>8</v>
      </c>
      <c r="D32" s="1" t="s">
        <v>8</v>
      </c>
      <c r="E32" s="1" t="s">
        <v>8</v>
      </c>
      <c r="H32" s="1" t="s">
        <v>41</v>
      </c>
      <c r="I32" s="1" t="s">
        <v>42</v>
      </c>
    </row>
    <row r="33" spans="2:9" ht="43.5" x14ac:dyDescent="0.35">
      <c r="B33" s="1" t="s">
        <v>8</v>
      </c>
      <c r="C33" s="1" t="s">
        <v>8</v>
      </c>
      <c r="E33" s="1" t="s">
        <v>8</v>
      </c>
      <c r="H33" s="1" t="s">
        <v>43</v>
      </c>
      <c r="I33" s="1" t="s">
        <v>44</v>
      </c>
    </row>
    <row r="34" spans="2:9" ht="72.5" x14ac:dyDescent="0.35">
      <c r="B34" s="1" t="s">
        <v>8</v>
      </c>
      <c r="C34" s="1" t="s">
        <v>8</v>
      </c>
      <c r="E34" s="1" t="s">
        <v>8</v>
      </c>
      <c r="H34" s="1" t="s">
        <v>45</v>
      </c>
      <c r="I34" s="1" t="s">
        <v>46</v>
      </c>
    </row>
    <row r="35" spans="2:9" ht="29" x14ac:dyDescent="0.35">
      <c r="B35" s="1" t="s">
        <v>8</v>
      </c>
      <c r="C35" s="1" t="s">
        <v>8</v>
      </c>
      <c r="D35" s="1" t="s">
        <v>8</v>
      </c>
      <c r="E35" s="1" t="s">
        <v>8</v>
      </c>
      <c r="H35" s="1" t="s">
        <v>47</v>
      </c>
      <c r="I35" s="1" t="s">
        <v>48</v>
      </c>
    </row>
    <row r="36" spans="2:9" x14ac:dyDescent="0.35">
      <c r="B36" s="1" t="s">
        <v>8</v>
      </c>
      <c r="C36" s="1" t="s">
        <v>8</v>
      </c>
      <c r="E36" s="1" t="s">
        <v>8</v>
      </c>
      <c r="H36" s="1" t="s">
        <v>49</v>
      </c>
      <c r="I36" s="1" t="s">
        <v>50</v>
      </c>
    </row>
    <row r="37" spans="2:9" x14ac:dyDescent="0.35">
      <c r="B37" s="1" t="s">
        <v>8</v>
      </c>
      <c r="C37" s="1" t="s">
        <v>8</v>
      </c>
      <c r="E37" s="1" t="s">
        <v>8</v>
      </c>
      <c r="H37" s="1" t="s">
        <v>51</v>
      </c>
      <c r="I37" s="1" t="s">
        <v>52</v>
      </c>
    </row>
    <row r="38" spans="2:9" ht="72.5" x14ac:dyDescent="0.35">
      <c r="B38" s="1" t="s">
        <v>8</v>
      </c>
      <c r="C38" s="1" t="s">
        <v>8</v>
      </c>
      <c r="E38" s="1" t="s">
        <v>8</v>
      </c>
      <c r="H38" s="58" t="s">
        <v>854</v>
      </c>
      <c r="I38" s="1" t="s">
        <v>54</v>
      </c>
    </row>
    <row r="39" spans="2:9" ht="116" x14ac:dyDescent="0.35">
      <c r="B39" s="1" t="s">
        <v>8</v>
      </c>
      <c r="C39" s="1" t="s">
        <v>8</v>
      </c>
      <c r="E39" s="1" t="s">
        <v>8</v>
      </c>
      <c r="H39" s="1" t="s">
        <v>55</v>
      </c>
      <c r="I39" s="1" t="s">
        <v>56</v>
      </c>
    </row>
    <row r="40" spans="2:9" x14ac:dyDescent="0.35">
      <c r="B40" s="1" t="s">
        <v>8</v>
      </c>
      <c r="E40" s="1" t="s">
        <v>8</v>
      </c>
      <c r="H40" s="1" t="s">
        <v>57</v>
      </c>
      <c r="I40" s="1" t="s">
        <v>58</v>
      </c>
    </row>
    <row r="41" spans="2:9" ht="29" x14ac:dyDescent="0.35">
      <c r="B41" s="1" t="s">
        <v>8</v>
      </c>
      <c r="E41" s="1" t="s">
        <v>8</v>
      </c>
      <c r="H41" s="1" t="s">
        <v>855</v>
      </c>
    </row>
    <row r="42" spans="2:9" ht="29" x14ac:dyDescent="0.35">
      <c r="B42" s="1" t="s">
        <v>8</v>
      </c>
      <c r="C42" s="1" t="s">
        <v>8</v>
      </c>
      <c r="D42" s="1" t="s">
        <v>8</v>
      </c>
      <c r="E42" s="1" t="s">
        <v>8</v>
      </c>
      <c r="H42" s="1" t="s">
        <v>59</v>
      </c>
      <c r="I42" s="1" t="s">
        <v>60</v>
      </c>
    </row>
    <row r="43" spans="2:9" ht="29" x14ac:dyDescent="0.35">
      <c r="B43" s="1" t="s">
        <v>8</v>
      </c>
      <c r="D43" s="1" t="s">
        <v>8</v>
      </c>
      <c r="E43" s="1" t="s">
        <v>8</v>
      </c>
      <c r="H43" s="1" t="s">
        <v>856</v>
      </c>
    </row>
    <row r="44" spans="2:9" x14ac:dyDescent="0.35">
      <c r="B44" s="1" t="s">
        <v>8</v>
      </c>
      <c r="D44" s="1" t="s">
        <v>8</v>
      </c>
      <c r="E44" s="1" t="s">
        <v>8</v>
      </c>
      <c r="H44" s="1" t="s">
        <v>857</v>
      </c>
    </row>
    <row r="45" spans="2:9" x14ac:dyDescent="0.35">
      <c r="B45" s="1" t="s">
        <v>8</v>
      </c>
      <c r="D45" s="1" t="s">
        <v>8</v>
      </c>
      <c r="E45" s="1" t="s">
        <v>8</v>
      </c>
      <c r="H45" s="1" t="s">
        <v>858</v>
      </c>
    </row>
    <row r="46" spans="2:9" ht="43.5" x14ac:dyDescent="0.35">
      <c r="B46" s="1" t="s">
        <v>8</v>
      </c>
      <c r="E46" s="1" t="s">
        <v>8</v>
      </c>
      <c r="H46" s="1" t="s">
        <v>859</v>
      </c>
      <c r="I46" s="1" t="s">
        <v>70</v>
      </c>
    </row>
    <row r="47" spans="2:9" ht="29" x14ac:dyDescent="0.35">
      <c r="B47" s="1" t="s">
        <v>8</v>
      </c>
      <c r="D47" s="1" t="s">
        <v>8</v>
      </c>
      <c r="E47" s="1" t="s">
        <v>8</v>
      </c>
      <c r="H47" s="1" t="s">
        <v>61</v>
      </c>
      <c r="I47" s="1" t="s">
        <v>62</v>
      </c>
    </row>
    <row r="48" spans="2:9" x14ac:dyDescent="0.35">
      <c r="B48" s="1" t="s">
        <v>8</v>
      </c>
      <c r="C48" s="1" t="s">
        <v>8</v>
      </c>
      <c r="E48" s="1" t="s">
        <v>8</v>
      </c>
      <c r="H48" s="1" t="s">
        <v>63</v>
      </c>
      <c r="I48" s="1" t="s">
        <v>64</v>
      </c>
    </row>
    <row r="49" spans="1:9" ht="29" x14ac:dyDescent="0.35">
      <c r="B49" s="1" t="s">
        <v>8</v>
      </c>
      <c r="E49" s="1" t="s">
        <v>8</v>
      </c>
      <c r="H49" s="1" t="s">
        <v>65</v>
      </c>
      <c r="I49" s="1" t="s">
        <v>66</v>
      </c>
    </row>
    <row r="50" spans="1:9" x14ac:dyDescent="0.35">
      <c r="B50" s="1" t="s">
        <v>8</v>
      </c>
      <c r="C50" s="1" t="s">
        <v>8</v>
      </c>
      <c r="D50" s="1" t="s">
        <v>8</v>
      </c>
      <c r="E50" s="1" t="s">
        <v>8</v>
      </c>
      <c r="H50" s="1" t="s">
        <v>67</v>
      </c>
      <c r="I50" s="1" t="s">
        <v>68</v>
      </c>
    </row>
    <row r="51" spans="1:9" ht="43.5" x14ac:dyDescent="0.35">
      <c r="B51" s="1" t="s">
        <v>8</v>
      </c>
      <c r="E51" s="1" t="s">
        <v>8</v>
      </c>
      <c r="H51" s="1" t="s">
        <v>71</v>
      </c>
      <c r="I51" s="1" t="s">
        <v>72</v>
      </c>
    </row>
    <row r="52" spans="1:9" ht="29" x14ac:dyDescent="0.35">
      <c r="A52" s="1" t="s">
        <v>8</v>
      </c>
      <c r="B52" s="1" t="s">
        <v>8</v>
      </c>
      <c r="E52" s="1" t="s">
        <v>8</v>
      </c>
      <c r="H52" s="1" t="s">
        <v>860</v>
      </c>
    </row>
    <row r="53" spans="1:9" x14ac:dyDescent="0.35">
      <c r="B53" s="1" t="s">
        <v>8</v>
      </c>
      <c r="C53" s="1" t="s">
        <v>8</v>
      </c>
      <c r="H53" s="1" t="s">
        <v>96</v>
      </c>
      <c r="I53" t="s">
        <v>98</v>
      </c>
    </row>
    <row r="54" spans="1:9" ht="43.5" x14ac:dyDescent="0.35">
      <c r="B54" s="1" t="s">
        <v>8</v>
      </c>
      <c r="C54" s="1" t="s">
        <v>8</v>
      </c>
      <c r="H54" s="1" t="s">
        <v>97</v>
      </c>
      <c r="I54" s="1" t="s">
        <v>99</v>
      </c>
    </row>
    <row r="55" spans="1:9" ht="43.5" x14ac:dyDescent="0.35">
      <c r="H55" s="7" t="s">
        <v>456</v>
      </c>
      <c r="I55" s="7" t="s">
        <v>1</v>
      </c>
    </row>
    <row r="56" spans="1:9" x14ac:dyDescent="0.35">
      <c r="H56" s="35" t="s">
        <v>457</v>
      </c>
      <c r="I56" s="35"/>
    </row>
    <row r="57" spans="1:9" x14ac:dyDescent="0.35">
      <c r="H57" s="1" t="s">
        <v>122</v>
      </c>
    </row>
    <row r="58" spans="1:9" x14ac:dyDescent="0.35">
      <c r="H58" s="1" t="s">
        <v>123</v>
      </c>
    </row>
    <row r="59" spans="1:9" x14ac:dyDescent="0.35">
      <c r="H59" s="1" t="s">
        <v>124</v>
      </c>
    </row>
    <row r="60" spans="1:9" x14ac:dyDescent="0.35">
      <c r="H60" t="s">
        <v>2</v>
      </c>
      <c r="I60"/>
    </row>
    <row r="61" spans="1:9" x14ac:dyDescent="0.35">
      <c r="H61" s="1" t="s">
        <v>125</v>
      </c>
    </row>
    <row r="62" spans="1:9" x14ac:dyDescent="0.35">
      <c r="H62" s="1" t="s">
        <v>126</v>
      </c>
    </row>
    <row r="63" spans="1:9" x14ac:dyDescent="0.35">
      <c r="H63" s="1" t="s">
        <v>127</v>
      </c>
    </row>
    <row r="64" spans="1:9" x14ac:dyDescent="0.35">
      <c r="H64" t="s">
        <v>128</v>
      </c>
    </row>
    <row r="65" spans="8:9" x14ac:dyDescent="0.35">
      <c r="H65" s="1" t="s">
        <v>129</v>
      </c>
    </row>
    <row r="66" spans="8:9" x14ac:dyDescent="0.35">
      <c r="H66" s="1" t="s">
        <v>130</v>
      </c>
      <c r="I66"/>
    </row>
    <row r="67" spans="8:9" x14ac:dyDescent="0.35">
      <c r="H67" s="1" t="s">
        <v>131</v>
      </c>
    </row>
    <row r="68" spans="8:9" x14ac:dyDescent="0.35">
      <c r="H68" s="16" t="s">
        <v>78</v>
      </c>
    </row>
    <row r="69" spans="8:9" x14ac:dyDescent="0.35">
      <c r="H69" s="1" t="s">
        <v>132</v>
      </c>
    </row>
    <row r="70" spans="8:9" x14ac:dyDescent="0.35">
      <c r="H70" s="1" t="s">
        <v>133</v>
      </c>
    </row>
    <row r="71" spans="8:9" x14ac:dyDescent="0.35">
      <c r="H71" s="1" t="s">
        <v>134</v>
      </c>
    </row>
    <row r="72" spans="8:9" x14ac:dyDescent="0.35">
      <c r="H72" s="1" t="s">
        <v>135</v>
      </c>
    </row>
    <row r="73" spans="8:9" x14ac:dyDescent="0.35">
      <c r="H73" s="1" t="s">
        <v>136</v>
      </c>
    </row>
    <row r="74" spans="8:9" x14ac:dyDescent="0.35">
      <c r="H74" s="1" t="s">
        <v>137</v>
      </c>
    </row>
    <row r="75" spans="8:9" x14ac:dyDescent="0.35">
      <c r="H75" s="1" t="s">
        <v>138</v>
      </c>
    </row>
    <row r="76" spans="8:9" x14ac:dyDescent="0.35">
      <c r="H76" s="1" t="s">
        <v>139</v>
      </c>
    </row>
    <row r="77" spans="8:9" x14ac:dyDescent="0.35">
      <c r="H77" s="1" t="s">
        <v>140</v>
      </c>
    </row>
    <row r="78" spans="8:9" x14ac:dyDescent="0.35">
      <c r="H78" s="1" t="s">
        <v>141</v>
      </c>
    </row>
    <row r="79" spans="8:9" x14ac:dyDescent="0.35">
      <c r="H79" s="1" t="s">
        <v>142</v>
      </c>
    </row>
    <row r="80" spans="8:9" x14ac:dyDescent="0.35">
      <c r="H80" s="1" t="s">
        <v>143</v>
      </c>
    </row>
    <row r="81" spans="8:8" ht="29" x14ac:dyDescent="0.35">
      <c r="H81" s="1" t="s">
        <v>144</v>
      </c>
    </row>
    <row r="82" spans="8:8" ht="72.5" x14ac:dyDescent="0.35">
      <c r="H82" s="1" t="s">
        <v>145</v>
      </c>
    </row>
    <row r="83" spans="8:8" ht="29" x14ac:dyDescent="0.35">
      <c r="H83" s="1" t="s">
        <v>146</v>
      </c>
    </row>
    <row r="84" spans="8:8" x14ac:dyDescent="0.35">
      <c r="H84" s="1" t="s">
        <v>147</v>
      </c>
    </row>
    <row r="85" spans="8:8" x14ac:dyDescent="0.35">
      <c r="H85" s="1" t="s">
        <v>148</v>
      </c>
    </row>
    <row r="86" spans="8:8" x14ac:dyDescent="0.35">
      <c r="H86" s="1" t="s">
        <v>455</v>
      </c>
    </row>
    <row r="87" spans="8:8" x14ac:dyDescent="0.35">
      <c r="H87" s="1" t="s">
        <v>149</v>
      </c>
    </row>
    <row r="88" spans="8:8" x14ac:dyDescent="0.35">
      <c r="H88" s="1" t="s">
        <v>150</v>
      </c>
    </row>
    <row r="89" spans="8:8" x14ac:dyDescent="0.35">
      <c r="H89" s="1" t="s">
        <v>151</v>
      </c>
    </row>
    <row r="90" spans="8:8" x14ac:dyDescent="0.35">
      <c r="H90" s="1" t="s">
        <v>152</v>
      </c>
    </row>
    <row r="91" spans="8:8" x14ac:dyDescent="0.35">
      <c r="H91" s="1" t="s">
        <v>153</v>
      </c>
    </row>
    <row r="92" spans="8:8" x14ac:dyDescent="0.35">
      <c r="H92" s="1" t="s">
        <v>154</v>
      </c>
    </row>
    <row r="93" spans="8:8" x14ac:dyDescent="0.35">
      <c r="H93" s="1" t="s">
        <v>155</v>
      </c>
    </row>
    <row r="94" spans="8:8" x14ac:dyDescent="0.35">
      <c r="H94" s="1" t="s">
        <v>156</v>
      </c>
    </row>
    <row r="95" spans="8:8" x14ac:dyDescent="0.35">
      <c r="H95" s="1" t="s">
        <v>157</v>
      </c>
    </row>
    <row r="96" spans="8:8" x14ac:dyDescent="0.35">
      <c r="H96" s="1" t="s">
        <v>158</v>
      </c>
    </row>
    <row r="97" spans="8:9" x14ac:dyDescent="0.35">
      <c r="H97" s="1" t="s">
        <v>159</v>
      </c>
    </row>
    <row r="98" spans="8:9" x14ac:dyDescent="0.35">
      <c r="H98" s="1" t="s">
        <v>160</v>
      </c>
    </row>
    <row r="99" spans="8:9" x14ac:dyDescent="0.35">
      <c r="H99" s="1" t="s">
        <v>161</v>
      </c>
    </row>
    <row r="100" spans="8:9" x14ac:dyDescent="0.35">
      <c r="H100" s="1" t="s">
        <v>162</v>
      </c>
    </row>
    <row r="101" spans="8:9" x14ac:dyDescent="0.35">
      <c r="H101" s="1" t="s">
        <v>163</v>
      </c>
    </row>
    <row r="102" spans="8:9" x14ac:dyDescent="0.35">
      <c r="H102" t="s">
        <v>125</v>
      </c>
      <c r="I102"/>
    </row>
    <row r="103" spans="8:9" x14ac:dyDescent="0.35">
      <c r="H103" s="1" t="s">
        <v>128</v>
      </c>
    </row>
    <row r="104" spans="8:9" x14ac:dyDescent="0.35">
      <c r="H104" s="4" t="s">
        <v>164</v>
      </c>
    </row>
    <row r="105" spans="8:9" x14ac:dyDescent="0.35">
      <c r="H105" s="1" t="s">
        <v>165</v>
      </c>
    </row>
    <row r="106" spans="8:9" x14ac:dyDescent="0.35">
      <c r="H106" s="1" t="s">
        <v>166</v>
      </c>
    </row>
    <row r="107" spans="8:9" x14ac:dyDescent="0.35">
      <c r="H107" s="1" t="s">
        <v>167</v>
      </c>
    </row>
    <row r="108" spans="8:9" x14ac:dyDescent="0.35">
      <c r="H108" s="1" t="s">
        <v>168</v>
      </c>
    </row>
    <row r="109" spans="8:9" x14ac:dyDescent="0.35">
      <c r="H109" s="1" t="s">
        <v>169</v>
      </c>
    </row>
    <row r="110" spans="8:9" x14ac:dyDescent="0.35">
      <c r="H110" s="1" t="s">
        <v>170</v>
      </c>
    </row>
    <row r="111" spans="8:9" x14ac:dyDescent="0.35">
      <c r="H111" s="1" t="s">
        <v>171</v>
      </c>
    </row>
    <row r="112" spans="8:9" x14ac:dyDescent="0.35">
      <c r="H112" s="1" t="s">
        <v>172</v>
      </c>
    </row>
    <row r="113" spans="8:8" x14ac:dyDescent="0.35">
      <c r="H113" s="1" t="s">
        <v>173</v>
      </c>
    </row>
    <row r="114" spans="8:8" x14ac:dyDescent="0.35">
      <c r="H114" s="1" t="s">
        <v>174</v>
      </c>
    </row>
    <row r="115" spans="8:8" x14ac:dyDescent="0.35">
      <c r="H115" s="1" t="s">
        <v>175</v>
      </c>
    </row>
    <row r="116" spans="8:8" x14ac:dyDescent="0.35">
      <c r="H116" s="1" t="s">
        <v>176</v>
      </c>
    </row>
    <row r="117" spans="8:8" x14ac:dyDescent="0.35">
      <c r="H117" s="1" t="s">
        <v>177</v>
      </c>
    </row>
    <row r="118" spans="8:8" x14ac:dyDescent="0.35">
      <c r="H118" s="4" t="s">
        <v>178</v>
      </c>
    </row>
    <row r="119" spans="8:8" x14ac:dyDescent="0.35">
      <c r="H119" s="1" t="s">
        <v>179</v>
      </c>
    </row>
    <row r="120" spans="8:8" x14ac:dyDescent="0.35">
      <c r="H120" s="1" t="s">
        <v>180</v>
      </c>
    </row>
    <row r="121" spans="8:8" x14ac:dyDescent="0.35">
      <c r="H121" s="1" t="s">
        <v>181</v>
      </c>
    </row>
    <row r="122" spans="8:8" x14ac:dyDescent="0.35">
      <c r="H122" s="1" t="s">
        <v>182</v>
      </c>
    </row>
    <row r="123" spans="8:8" x14ac:dyDescent="0.35">
      <c r="H123" s="1" t="s">
        <v>183</v>
      </c>
    </row>
    <row r="124" spans="8:8" x14ac:dyDescent="0.35">
      <c r="H124" s="1" t="s">
        <v>184</v>
      </c>
    </row>
    <row r="125" spans="8:8" x14ac:dyDescent="0.35">
      <c r="H125" s="1" t="s">
        <v>185</v>
      </c>
    </row>
    <row r="126" spans="8:8" x14ac:dyDescent="0.35">
      <c r="H126" s="1" t="s">
        <v>186</v>
      </c>
    </row>
    <row r="127" spans="8:8" x14ac:dyDescent="0.35">
      <c r="H127" s="1" t="s">
        <v>187</v>
      </c>
    </row>
    <row r="128" spans="8:8" x14ac:dyDescent="0.35">
      <c r="H128" s="1" t="s">
        <v>188</v>
      </c>
    </row>
    <row r="129" spans="8:8" x14ac:dyDescent="0.35">
      <c r="H129" s="1" t="s">
        <v>189</v>
      </c>
    </row>
    <row r="130" spans="8:8" x14ac:dyDescent="0.35">
      <c r="H130" s="1" t="s">
        <v>190</v>
      </c>
    </row>
    <row r="131" spans="8:8" x14ac:dyDescent="0.35">
      <c r="H131" s="1" t="s">
        <v>191</v>
      </c>
    </row>
    <row r="132" spans="8:8" x14ac:dyDescent="0.35">
      <c r="H132" s="1" t="s">
        <v>192</v>
      </c>
    </row>
    <row r="133" spans="8:8" x14ac:dyDescent="0.35">
      <c r="H133" s="1" t="s">
        <v>193</v>
      </c>
    </row>
    <row r="134" spans="8:8" x14ac:dyDescent="0.35">
      <c r="H134" s="1" t="s">
        <v>194</v>
      </c>
    </row>
    <row r="135" spans="8:8" x14ac:dyDescent="0.35">
      <c r="H135" s="1" t="s">
        <v>195</v>
      </c>
    </row>
    <row r="136" spans="8:8" x14ac:dyDescent="0.35">
      <c r="H136" s="1" t="s">
        <v>196</v>
      </c>
    </row>
    <row r="137" spans="8:8" x14ac:dyDescent="0.35">
      <c r="H137" s="1" t="s">
        <v>197</v>
      </c>
    </row>
    <row r="138" spans="8:8" x14ac:dyDescent="0.35">
      <c r="H138" s="1" t="s">
        <v>198</v>
      </c>
    </row>
    <row r="139" spans="8:8" ht="29" x14ac:dyDescent="0.35">
      <c r="H139" s="1" t="s">
        <v>199</v>
      </c>
    </row>
    <row r="140" spans="8:8" x14ac:dyDescent="0.35">
      <c r="H140" s="4" t="s">
        <v>200</v>
      </c>
    </row>
    <row r="141" spans="8:8" x14ac:dyDescent="0.35">
      <c r="H141" s="1" t="s">
        <v>201</v>
      </c>
    </row>
    <row r="142" spans="8:8" x14ac:dyDescent="0.35">
      <c r="H142" s="1" t="s">
        <v>202</v>
      </c>
    </row>
    <row r="143" spans="8:8" x14ac:dyDescent="0.35">
      <c r="H143" s="1" t="s">
        <v>203</v>
      </c>
    </row>
    <row r="144" spans="8:8" x14ac:dyDescent="0.35">
      <c r="H144" s="1" t="s">
        <v>204</v>
      </c>
    </row>
    <row r="145" spans="8:8" x14ac:dyDescent="0.35">
      <c r="H145" s="1" t="s">
        <v>205</v>
      </c>
    </row>
    <row r="146" spans="8:8" x14ac:dyDescent="0.35">
      <c r="H146" s="1" t="s">
        <v>206</v>
      </c>
    </row>
    <row r="147" spans="8:8" x14ac:dyDescent="0.35">
      <c r="H147" s="17" t="s">
        <v>207</v>
      </c>
    </row>
    <row r="148" spans="8:8" x14ac:dyDescent="0.35">
      <c r="H148" s="17" t="s">
        <v>208</v>
      </c>
    </row>
    <row r="149" spans="8:8" x14ac:dyDescent="0.35">
      <c r="H149" s="18" t="s">
        <v>209</v>
      </c>
    </row>
    <row r="150" spans="8:8" x14ac:dyDescent="0.35">
      <c r="H150" s="18" t="s">
        <v>210</v>
      </c>
    </row>
    <row r="151" spans="8:8" x14ac:dyDescent="0.35">
      <c r="H151" s="18" t="s">
        <v>211</v>
      </c>
    </row>
    <row r="152" spans="8:8" x14ac:dyDescent="0.35">
      <c r="H152" s="18" t="s">
        <v>212</v>
      </c>
    </row>
    <row r="153" spans="8:8" x14ac:dyDescent="0.35">
      <c r="H153" s="18" t="s">
        <v>213</v>
      </c>
    </row>
    <row r="154" spans="8:8" x14ac:dyDescent="0.35">
      <c r="H154" s="18" t="s">
        <v>214</v>
      </c>
    </row>
    <row r="155" spans="8:8" x14ac:dyDescent="0.35">
      <c r="H155" s="18" t="s">
        <v>215</v>
      </c>
    </row>
    <row r="156" spans="8:8" x14ac:dyDescent="0.35">
      <c r="H156" s="18" t="s">
        <v>216</v>
      </c>
    </row>
    <row r="157" spans="8:8" x14ac:dyDescent="0.35">
      <c r="H157" s="18" t="s">
        <v>217</v>
      </c>
    </row>
    <row r="158" spans="8:8" x14ac:dyDescent="0.35">
      <c r="H158" s="18" t="s">
        <v>218</v>
      </c>
    </row>
    <row r="159" spans="8:8" x14ac:dyDescent="0.35">
      <c r="H159" s="18" t="s">
        <v>219</v>
      </c>
    </row>
    <row r="160" spans="8:8" x14ac:dyDescent="0.35">
      <c r="H160" s="18" t="s">
        <v>220</v>
      </c>
    </row>
    <row r="161" spans="8:8" x14ac:dyDescent="0.35">
      <c r="H161" s="18" t="s">
        <v>221</v>
      </c>
    </row>
    <row r="162" spans="8:8" ht="29" x14ac:dyDescent="0.35">
      <c r="H162" s="41" t="s">
        <v>222</v>
      </c>
    </row>
    <row r="163" spans="8:8" x14ac:dyDescent="0.35">
      <c r="H163" s="19" t="s">
        <v>223</v>
      </c>
    </row>
    <row r="164" spans="8:8" x14ac:dyDescent="0.35">
      <c r="H164" s="20" t="s">
        <v>224</v>
      </c>
    </row>
    <row r="165" spans="8:8" x14ac:dyDescent="0.35">
      <c r="H165" s="18" t="s">
        <v>225</v>
      </c>
    </row>
    <row r="166" spans="8:8" x14ac:dyDescent="0.35">
      <c r="H166" s="20" t="s">
        <v>226</v>
      </c>
    </row>
    <row r="167" spans="8:8" x14ac:dyDescent="0.35">
      <c r="H167" s="20" t="s">
        <v>227</v>
      </c>
    </row>
    <row r="168" spans="8:8" x14ac:dyDescent="0.35">
      <c r="H168" s="20" t="s">
        <v>228</v>
      </c>
    </row>
    <row r="169" spans="8:8" x14ac:dyDescent="0.35">
      <c r="H169" s="18" t="s">
        <v>229</v>
      </c>
    </row>
    <row r="170" spans="8:8" x14ac:dyDescent="0.35">
      <c r="H170" s="18" t="s">
        <v>230</v>
      </c>
    </row>
    <row r="171" spans="8:8" x14ac:dyDescent="0.35">
      <c r="H171" s="18" t="s">
        <v>231</v>
      </c>
    </row>
    <row r="172" spans="8:8" x14ac:dyDescent="0.35">
      <c r="H172" s="20" t="s">
        <v>232</v>
      </c>
    </row>
    <row r="173" spans="8:8" x14ac:dyDescent="0.35">
      <c r="H173" s="18" t="s">
        <v>233</v>
      </c>
    </row>
    <row r="174" spans="8:8" x14ac:dyDescent="0.35">
      <c r="H174" s="18" t="s">
        <v>234</v>
      </c>
    </row>
    <row r="175" spans="8:8" x14ac:dyDescent="0.35">
      <c r="H175" s="18" t="s">
        <v>235</v>
      </c>
    </row>
    <row r="176" spans="8:8" x14ac:dyDescent="0.35">
      <c r="H176" s="20" t="s">
        <v>236</v>
      </c>
    </row>
    <row r="177" spans="8:8" x14ac:dyDescent="0.35">
      <c r="H177" s="20" t="s">
        <v>237</v>
      </c>
    </row>
    <row r="178" spans="8:8" x14ac:dyDescent="0.35">
      <c r="H178" s="21" t="s">
        <v>238</v>
      </c>
    </row>
    <row r="179" spans="8:8" x14ac:dyDescent="0.35">
      <c r="H179" s="17" t="s">
        <v>239</v>
      </c>
    </row>
    <row r="180" spans="8:8" x14ac:dyDescent="0.35">
      <c r="H180" s="20" t="s">
        <v>240</v>
      </c>
    </row>
    <row r="181" spans="8:8" x14ac:dyDescent="0.35">
      <c r="H181" s="20" t="s">
        <v>241</v>
      </c>
    </row>
    <row r="182" spans="8:8" x14ac:dyDescent="0.35">
      <c r="H182" s="20" t="s">
        <v>242</v>
      </c>
    </row>
    <row r="183" spans="8:8" x14ac:dyDescent="0.35">
      <c r="H183" s="22" t="s">
        <v>243</v>
      </c>
    </row>
    <row r="184" spans="8:8" x14ac:dyDescent="0.35">
      <c r="H184" s="20" t="s">
        <v>244</v>
      </c>
    </row>
    <row r="185" spans="8:8" x14ac:dyDescent="0.35">
      <c r="H185" s="20" t="s">
        <v>245</v>
      </c>
    </row>
    <row r="186" spans="8:8" x14ac:dyDescent="0.35">
      <c r="H186" s="22" t="s">
        <v>246</v>
      </c>
    </row>
    <row r="187" spans="8:8" x14ac:dyDescent="0.35">
      <c r="H187" s="20" t="s">
        <v>247</v>
      </c>
    </row>
    <row r="188" spans="8:8" ht="29" x14ac:dyDescent="0.35">
      <c r="H188" s="23" t="s">
        <v>248</v>
      </c>
    </row>
    <row r="189" spans="8:8" ht="29" x14ac:dyDescent="0.35">
      <c r="H189" s="22" t="s">
        <v>249</v>
      </c>
    </row>
    <row r="190" spans="8:8" x14ac:dyDescent="0.35">
      <c r="H190" s="24" t="s">
        <v>250</v>
      </c>
    </row>
    <row r="191" spans="8:8" x14ac:dyDescent="0.35">
      <c r="H191" s="22" t="s">
        <v>251</v>
      </c>
    </row>
    <row r="192" spans="8:8" x14ac:dyDescent="0.35">
      <c r="H192" s="24" t="s">
        <v>252</v>
      </c>
    </row>
    <row r="193" spans="8:8" x14ac:dyDescent="0.35">
      <c r="H193" s="24" t="s">
        <v>515</v>
      </c>
    </row>
    <row r="194" spans="8:8" ht="29" x14ac:dyDescent="0.35">
      <c r="H194" s="24" t="s">
        <v>254</v>
      </c>
    </row>
    <row r="195" spans="8:8" x14ac:dyDescent="0.35">
      <c r="H195" s="24" t="s">
        <v>255</v>
      </c>
    </row>
    <row r="196" spans="8:8" x14ac:dyDescent="0.35">
      <c r="H196" s="26" t="s">
        <v>256</v>
      </c>
    </row>
    <row r="197" spans="8:8" x14ac:dyDescent="0.35">
      <c r="H197" s="22" t="s">
        <v>257</v>
      </c>
    </row>
    <row r="198" spans="8:8" x14ac:dyDescent="0.35">
      <c r="H198" s="18" t="s">
        <v>258</v>
      </c>
    </row>
    <row r="199" spans="8:8" x14ac:dyDescent="0.35">
      <c r="H199" s="22" t="s">
        <v>253</v>
      </c>
    </row>
    <row r="200" spans="8:8" x14ac:dyDescent="0.35">
      <c r="H200" s="24" t="s">
        <v>259</v>
      </c>
    </row>
    <row r="201" spans="8:8" x14ac:dyDescent="0.35">
      <c r="H201" s="24" t="s">
        <v>260</v>
      </c>
    </row>
    <row r="202" spans="8:8" x14ac:dyDescent="0.35">
      <c r="H202" s="22" t="s">
        <v>253</v>
      </c>
    </row>
    <row r="203" spans="8:8" x14ac:dyDescent="0.35">
      <c r="H203" s="24" t="s">
        <v>261</v>
      </c>
    </row>
    <row r="204" spans="8:8" x14ac:dyDescent="0.35">
      <c r="H204" s="22" t="s">
        <v>452</v>
      </c>
    </row>
    <row r="205" spans="8:8" x14ac:dyDescent="0.35">
      <c r="H205" s="22" t="s">
        <v>262</v>
      </c>
    </row>
    <row r="206" spans="8:8" x14ac:dyDescent="0.35">
      <c r="H206" s="27" t="s">
        <v>263</v>
      </c>
    </row>
    <row r="207" spans="8:8" x14ac:dyDescent="0.35">
      <c r="H207" s="27" t="s">
        <v>260</v>
      </c>
    </row>
    <row r="208" spans="8:8" ht="43.5" x14ac:dyDescent="0.35">
      <c r="H208" s="23" t="s">
        <v>264</v>
      </c>
    </row>
    <row r="209" spans="8:8" x14ac:dyDescent="0.35">
      <c r="H209" s="28" t="s">
        <v>265</v>
      </c>
    </row>
    <row r="210" spans="8:8" x14ac:dyDescent="0.35">
      <c r="H210" s="22" t="s">
        <v>266</v>
      </c>
    </row>
    <row r="211" spans="8:8" x14ac:dyDescent="0.35">
      <c r="H211" s="22" t="s">
        <v>267</v>
      </c>
    </row>
    <row r="212" spans="8:8" x14ac:dyDescent="0.35">
      <c r="H212" s="22" t="s">
        <v>243</v>
      </c>
    </row>
    <row r="213" spans="8:8" x14ac:dyDescent="0.35">
      <c r="H213" s="22" t="s">
        <v>268</v>
      </c>
    </row>
    <row r="214" spans="8:8" x14ac:dyDescent="0.35">
      <c r="H214" s="22" t="s">
        <v>269</v>
      </c>
    </row>
    <row r="215" spans="8:8" x14ac:dyDescent="0.35">
      <c r="H215" s="22" t="s">
        <v>270</v>
      </c>
    </row>
    <row r="216" spans="8:8" x14ac:dyDescent="0.35">
      <c r="H216" s="22" t="s">
        <v>271</v>
      </c>
    </row>
    <row r="217" spans="8:8" x14ac:dyDescent="0.35">
      <c r="H217" s="22" t="s">
        <v>224</v>
      </c>
    </row>
    <row r="218" spans="8:8" x14ac:dyDescent="0.35">
      <c r="H218" s="22" t="s">
        <v>226</v>
      </c>
    </row>
    <row r="219" spans="8:8" x14ac:dyDescent="0.35">
      <c r="H219" s="22" t="s">
        <v>272</v>
      </c>
    </row>
    <row r="220" spans="8:8" x14ac:dyDescent="0.35">
      <c r="H220" s="22" t="s">
        <v>273</v>
      </c>
    </row>
    <row r="221" spans="8:8" x14ac:dyDescent="0.35">
      <c r="H221" s="22" t="s">
        <v>246</v>
      </c>
    </row>
    <row r="222" spans="8:8" x14ac:dyDescent="0.35">
      <c r="H222" s="22" t="s">
        <v>232</v>
      </c>
    </row>
    <row r="223" spans="8:8" x14ac:dyDescent="0.35">
      <c r="H223" s="22" t="s">
        <v>244</v>
      </c>
    </row>
    <row r="224" spans="8:8" x14ac:dyDescent="0.35">
      <c r="H224" s="22" t="s">
        <v>274</v>
      </c>
    </row>
    <row r="225" spans="8:8" x14ac:dyDescent="0.35">
      <c r="H225" s="22" t="s">
        <v>275</v>
      </c>
    </row>
    <row r="226" spans="8:8" x14ac:dyDescent="0.35">
      <c r="H226" s="22" t="s">
        <v>236</v>
      </c>
    </row>
    <row r="227" spans="8:8" x14ac:dyDescent="0.35">
      <c r="H227" s="22" t="s">
        <v>276</v>
      </c>
    </row>
    <row r="228" spans="8:8" x14ac:dyDescent="0.35">
      <c r="H228" s="22" t="s">
        <v>277</v>
      </c>
    </row>
    <row r="229" spans="8:8" x14ac:dyDescent="0.35">
      <c r="H229" s="22" t="s">
        <v>278</v>
      </c>
    </row>
    <row r="230" spans="8:8" x14ac:dyDescent="0.35">
      <c r="H230" s="22" t="s">
        <v>279</v>
      </c>
    </row>
    <row r="231" spans="8:8" x14ac:dyDescent="0.35">
      <c r="H231" s="22" t="s">
        <v>280</v>
      </c>
    </row>
    <row r="232" spans="8:8" x14ac:dyDescent="0.35">
      <c r="H232" s="22" t="s">
        <v>237</v>
      </c>
    </row>
    <row r="233" spans="8:8" x14ac:dyDescent="0.35">
      <c r="H233" s="22" t="s">
        <v>281</v>
      </c>
    </row>
    <row r="234" spans="8:8" x14ac:dyDescent="0.35">
      <c r="H234" s="24" t="s">
        <v>282</v>
      </c>
    </row>
    <row r="235" spans="8:8" x14ac:dyDescent="0.35">
      <c r="H235" s="24" t="s">
        <v>283</v>
      </c>
    </row>
    <row r="236" spans="8:8" x14ac:dyDescent="0.35">
      <c r="H236" s="24" t="s">
        <v>284</v>
      </c>
    </row>
    <row r="237" spans="8:8" ht="29" x14ac:dyDescent="0.35">
      <c r="H237" s="29" t="s">
        <v>453</v>
      </c>
    </row>
    <row r="238" spans="8:8" x14ac:dyDescent="0.35">
      <c r="H238" s="29" t="s">
        <v>285</v>
      </c>
    </row>
    <row r="239" spans="8:8" x14ac:dyDescent="0.35">
      <c r="H239" s="22" t="s">
        <v>454</v>
      </c>
    </row>
    <row r="240" spans="8:8" x14ac:dyDescent="0.35">
      <c r="H240" s="22" t="s">
        <v>286</v>
      </c>
    </row>
    <row r="241" spans="8:8" ht="29" x14ac:dyDescent="0.35">
      <c r="H241" s="22" t="s">
        <v>287</v>
      </c>
    </row>
    <row r="242" spans="8:8" x14ac:dyDescent="0.35">
      <c r="H242" s="22" t="s">
        <v>288</v>
      </c>
    </row>
    <row r="243" spans="8:8" x14ac:dyDescent="0.35">
      <c r="H243" s="24" t="s">
        <v>289</v>
      </c>
    </row>
    <row r="244" spans="8:8" x14ac:dyDescent="0.35">
      <c r="H244" s="22" t="s">
        <v>290</v>
      </c>
    </row>
    <row r="245" spans="8:8" x14ac:dyDescent="0.35">
      <c r="H245" s="22" t="s">
        <v>291</v>
      </c>
    </row>
    <row r="246" spans="8:8" x14ac:dyDescent="0.35">
      <c r="H246" s="24" t="s">
        <v>292</v>
      </c>
    </row>
    <row r="247" spans="8:8" x14ac:dyDescent="0.35">
      <c r="H247" s="22" t="s">
        <v>293</v>
      </c>
    </row>
    <row r="248" spans="8:8" ht="29" x14ac:dyDescent="0.35">
      <c r="H248" s="52" t="s">
        <v>294</v>
      </c>
    </row>
    <row r="249" spans="8:8" ht="43.5" x14ac:dyDescent="0.35">
      <c r="H249" s="52" t="s">
        <v>516</v>
      </c>
    </row>
    <row r="250" spans="8:8" x14ac:dyDescent="0.35">
      <c r="H250" s="24" t="s">
        <v>295</v>
      </c>
    </row>
    <row r="251" spans="8:8" ht="29" x14ac:dyDescent="0.35">
      <c r="H251" s="22" t="s">
        <v>296</v>
      </c>
    </row>
    <row r="252" spans="8:8" x14ac:dyDescent="0.35">
      <c r="H252" s="22" t="s">
        <v>297</v>
      </c>
    </row>
    <row r="253" spans="8:8" x14ac:dyDescent="0.35">
      <c r="H253" s="30" t="s">
        <v>298</v>
      </c>
    </row>
    <row r="254" spans="8:8" x14ac:dyDescent="0.35">
      <c r="H254" s="31" t="s">
        <v>299</v>
      </c>
    </row>
    <row r="255" spans="8:8" x14ac:dyDescent="0.35">
      <c r="H255" s="31" t="s">
        <v>300</v>
      </c>
    </row>
    <row r="256" spans="8:8" x14ac:dyDescent="0.35">
      <c r="H256" s="31" t="s">
        <v>301</v>
      </c>
    </row>
    <row r="257" spans="8:8" x14ac:dyDescent="0.35">
      <c r="H257" s="30" t="s">
        <v>515</v>
      </c>
    </row>
    <row r="258" spans="8:8" x14ac:dyDescent="0.35">
      <c r="H258" s="30" t="s">
        <v>302</v>
      </c>
    </row>
    <row r="259" spans="8:8" x14ac:dyDescent="0.35">
      <c r="H259" s="31" t="s">
        <v>303</v>
      </c>
    </row>
    <row r="260" spans="8:8" x14ac:dyDescent="0.35">
      <c r="H260" s="31" t="s">
        <v>304</v>
      </c>
    </row>
    <row r="261" spans="8:8" x14ac:dyDescent="0.35">
      <c r="H261" s="31" t="s">
        <v>305</v>
      </c>
    </row>
    <row r="262" spans="8:8" x14ac:dyDescent="0.35">
      <c r="H262" s="31" t="s">
        <v>306</v>
      </c>
    </row>
    <row r="263" spans="8:8" x14ac:dyDescent="0.35">
      <c r="H263" s="31" t="s">
        <v>307</v>
      </c>
    </row>
    <row r="264" spans="8:8" x14ac:dyDescent="0.35">
      <c r="H264" s="31" t="s">
        <v>308</v>
      </c>
    </row>
    <row r="265" spans="8:8" x14ac:dyDescent="0.35">
      <c r="H265" s="31" t="s">
        <v>309</v>
      </c>
    </row>
    <row r="266" spans="8:8" x14ac:dyDescent="0.35">
      <c r="H266" s="31" t="s">
        <v>310</v>
      </c>
    </row>
    <row r="267" spans="8:8" x14ac:dyDescent="0.35">
      <c r="H267" s="31" t="s">
        <v>311</v>
      </c>
    </row>
    <row r="268" spans="8:8" x14ac:dyDescent="0.35">
      <c r="H268" s="31" t="s">
        <v>312</v>
      </c>
    </row>
    <row r="269" spans="8:8" x14ac:dyDescent="0.35">
      <c r="H269" s="31" t="s">
        <v>313</v>
      </c>
    </row>
    <row r="270" spans="8:8" x14ac:dyDescent="0.35">
      <c r="H270" s="31" t="s">
        <v>314</v>
      </c>
    </row>
    <row r="271" spans="8:8" x14ac:dyDescent="0.35">
      <c r="H271" s="31" t="s">
        <v>315</v>
      </c>
    </row>
    <row r="272" spans="8:8" x14ac:dyDescent="0.35">
      <c r="H272" s="31" t="s">
        <v>316</v>
      </c>
    </row>
    <row r="273" spans="8:8" x14ac:dyDescent="0.35">
      <c r="H273" s="31" t="s">
        <v>317</v>
      </c>
    </row>
    <row r="274" spans="8:8" x14ac:dyDescent="0.35">
      <c r="H274" s="31" t="s">
        <v>318</v>
      </c>
    </row>
    <row r="275" spans="8:8" x14ac:dyDescent="0.35">
      <c r="H275" s="30" t="s">
        <v>515</v>
      </c>
    </row>
    <row r="276" spans="8:8" x14ac:dyDescent="0.35">
      <c r="H276" s="30" t="s">
        <v>319</v>
      </c>
    </row>
    <row r="277" spans="8:8" x14ac:dyDescent="0.35">
      <c r="H277" s="31" t="s">
        <v>320</v>
      </c>
    </row>
    <row r="278" spans="8:8" x14ac:dyDescent="0.35">
      <c r="H278" s="31" t="s">
        <v>321</v>
      </c>
    </row>
    <row r="279" spans="8:8" x14ac:dyDescent="0.35">
      <c r="H279" s="31" t="s">
        <v>322</v>
      </c>
    </row>
    <row r="280" spans="8:8" x14ac:dyDescent="0.35">
      <c r="H280" s="31" t="s">
        <v>323</v>
      </c>
    </row>
    <row r="281" spans="8:8" x14ac:dyDescent="0.35">
      <c r="H281" s="31" t="s">
        <v>324</v>
      </c>
    </row>
    <row r="282" spans="8:8" x14ac:dyDescent="0.35">
      <c r="H282" s="31" t="s">
        <v>325</v>
      </c>
    </row>
    <row r="283" spans="8:8" x14ac:dyDescent="0.35">
      <c r="H283" s="31" t="s">
        <v>326</v>
      </c>
    </row>
    <row r="284" spans="8:8" x14ac:dyDescent="0.35">
      <c r="H284" s="31" t="s">
        <v>327</v>
      </c>
    </row>
    <row r="285" spans="8:8" x14ac:dyDescent="0.35">
      <c r="H285" s="31" t="s">
        <v>328</v>
      </c>
    </row>
    <row r="286" spans="8:8" x14ac:dyDescent="0.35">
      <c r="H286" s="31" t="s">
        <v>329</v>
      </c>
    </row>
    <row r="287" spans="8:8" x14ac:dyDescent="0.35">
      <c r="H287" s="31" t="s">
        <v>330</v>
      </c>
    </row>
    <row r="288" spans="8:8" x14ac:dyDescent="0.35">
      <c r="H288" s="31" t="s">
        <v>331</v>
      </c>
    </row>
    <row r="289" spans="8:8" x14ac:dyDescent="0.35">
      <c r="H289" s="31" t="s">
        <v>332</v>
      </c>
    </row>
    <row r="290" spans="8:8" x14ac:dyDescent="0.35">
      <c r="H290" s="31" t="s">
        <v>333</v>
      </c>
    </row>
    <row r="291" spans="8:8" x14ac:dyDescent="0.35">
      <c r="H291" s="31" t="s">
        <v>334</v>
      </c>
    </row>
    <row r="292" spans="8:8" x14ac:dyDescent="0.35">
      <c r="H292" s="31" t="s">
        <v>335</v>
      </c>
    </row>
    <row r="293" spans="8:8" x14ac:dyDescent="0.35">
      <c r="H293" s="31" t="s">
        <v>336</v>
      </c>
    </row>
    <row r="294" spans="8:8" x14ac:dyDescent="0.35">
      <c r="H294" s="30" t="s">
        <v>515</v>
      </c>
    </row>
    <row r="295" spans="8:8" x14ac:dyDescent="0.35">
      <c r="H295" s="30" t="s">
        <v>337</v>
      </c>
    </row>
    <row r="296" spans="8:8" x14ac:dyDescent="0.35">
      <c r="H296" s="31" t="s">
        <v>338</v>
      </c>
    </row>
    <row r="297" spans="8:8" x14ac:dyDescent="0.35">
      <c r="H297" s="31" t="s">
        <v>339</v>
      </c>
    </row>
    <row r="298" spans="8:8" x14ac:dyDescent="0.35">
      <c r="H298" s="31" t="s">
        <v>340</v>
      </c>
    </row>
    <row r="299" spans="8:8" x14ac:dyDescent="0.35">
      <c r="H299" s="31" t="s">
        <v>341</v>
      </c>
    </row>
    <row r="300" spans="8:8" x14ac:dyDescent="0.35">
      <c r="H300" s="31" t="s">
        <v>342</v>
      </c>
    </row>
    <row r="301" spans="8:8" x14ac:dyDescent="0.35">
      <c r="H301" s="31" t="s">
        <v>343</v>
      </c>
    </row>
    <row r="302" spans="8:8" x14ac:dyDescent="0.35">
      <c r="H302" s="31" t="s">
        <v>344</v>
      </c>
    </row>
    <row r="303" spans="8:8" x14ac:dyDescent="0.35">
      <c r="H303" s="31" t="s">
        <v>345</v>
      </c>
    </row>
    <row r="304" spans="8:8" x14ac:dyDescent="0.35">
      <c r="H304" s="31" t="s">
        <v>346</v>
      </c>
    </row>
    <row r="305" spans="8:8" x14ac:dyDescent="0.35">
      <c r="H305" s="31" t="s">
        <v>347</v>
      </c>
    </row>
    <row r="306" spans="8:8" x14ac:dyDescent="0.35">
      <c r="H306" s="31" t="s">
        <v>348</v>
      </c>
    </row>
    <row r="307" spans="8:8" x14ac:dyDescent="0.35">
      <c r="H307" s="32" t="s">
        <v>349</v>
      </c>
    </row>
    <row r="308" spans="8:8" x14ac:dyDescent="0.35">
      <c r="H308" s="30" t="s">
        <v>515</v>
      </c>
    </row>
    <row r="309" spans="8:8" x14ac:dyDescent="0.35">
      <c r="H309" s="24" t="s">
        <v>350</v>
      </c>
    </row>
    <row r="310" spans="8:8" x14ac:dyDescent="0.35">
      <c r="H310" s="22" t="s">
        <v>351</v>
      </c>
    </row>
    <row r="311" spans="8:8" x14ac:dyDescent="0.35">
      <c r="H311" s="22" t="s">
        <v>352</v>
      </c>
    </row>
    <row r="312" spans="8:8" x14ac:dyDescent="0.35">
      <c r="H312" s="25" t="s">
        <v>353</v>
      </c>
    </row>
    <row r="313" spans="8:8" ht="29" x14ac:dyDescent="0.35">
      <c r="H313" s="51" t="s">
        <v>354</v>
      </c>
    </row>
    <row r="314" spans="8:8" x14ac:dyDescent="0.35">
      <c r="H314" s="33" t="s">
        <v>355</v>
      </c>
    </row>
    <row r="315" spans="8:8" x14ac:dyDescent="0.35">
      <c r="H315" s="34" t="s">
        <v>356</v>
      </c>
    </row>
    <row r="316" spans="8:8" x14ac:dyDescent="0.35">
      <c r="H316" s="34" t="s">
        <v>357</v>
      </c>
    </row>
    <row r="317" spans="8:8" x14ac:dyDescent="0.35">
      <c r="H317" s="34" t="s">
        <v>358</v>
      </c>
    </row>
    <row r="318" spans="8:8" x14ac:dyDescent="0.35">
      <c r="H318" s="34" t="s">
        <v>359</v>
      </c>
    </row>
    <row r="319" spans="8:8" x14ac:dyDescent="0.35">
      <c r="H319" s="34" t="s">
        <v>360</v>
      </c>
    </row>
    <row r="320" spans="8:8" x14ac:dyDescent="0.35">
      <c r="H320" s="34" t="s">
        <v>361</v>
      </c>
    </row>
    <row r="321" spans="8:8" x14ac:dyDescent="0.35">
      <c r="H321" s="34" t="s">
        <v>362</v>
      </c>
    </row>
    <row r="322" spans="8:8" x14ac:dyDescent="0.35">
      <c r="H322" s="34" t="s">
        <v>363</v>
      </c>
    </row>
    <row r="323" spans="8:8" x14ac:dyDescent="0.35">
      <c r="H323" s="34" t="s">
        <v>364</v>
      </c>
    </row>
    <row r="324" spans="8:8" x14ac:dyDescent="0.35">
      <c r="H324" s="34" t="s">
        <v>365</v>
      </c>
    </row>
    <row r="325" spans="8:8" x14ac:dyDescent="0.35">
      <c r="H325" s="34" t="s">
        <v>366</v>
      </c>
    </row>
    <row r="326" spans="8:8" x14ac:dyDescent="0.35">
      <c r="H326" s="34" t="s">
        <v>367</v>
      </c>
    </row>
    <row r="327" spans="8:8" x14ac:dyDescent="0.35">
      <c r="H327" s="34" t="s">
        <v>368</v>
      </c>
    </row>
    <row r="328" spans="8:8" x14ac:dyDescent="0.35">
      <c r="H328" s="34" t="s">
        <v>369</v>
      </c>
    </row>
    <row r="329" spans="8:8" x14ac:dyDescent="0.35">
      <c r="H329" s="34" t="s">
        <v>370</v>
      </c>
    </row>
    <row r="330" spans="8:8" x14ac:dyDescent="0.35">
      <c r="H330" s="34" t="s">
        <v>371</v>
      </c>
    </row>
    <row r="331" spans="8:8" x14ac:dyDescent="0.35">
      <c r="H331" s="34" t="s">
        <v>372</v>
      </c>
    </row>
    <row r="332" spans="8:8" x14ac:dyDescent="0.35">
      <c r="H332" s="34" t="s">
        <v>373</v>
      </c>
    </row>
    <row r="333" spans="8:8" ht="29" x14ac:dyDescent="0.35">
      <c r="H333" s="42" t="s">
        <v>374</v>
      </c>
    </row>
    <row r="334" spans="8:8" x14ac:dyDescent="0.35">
      <c r="H334" s="34" t="s">
        <v>375</v>
      </c>
    </row>
    <row r="335" spans="8:8" x14ac:dyDescent="0.35">
      <c r="H335" s="34" t="s">
        <v>376</v>
      </c>
    </row>
    <row r="336" spans="8:8" x14ac:dyDescent="0.35">
      <c r="H336" s="34" t="s">
        <v>377</v>
      </c>
    </row>
    <row r="337" spans="8:8" x14ac:dyDescent="0.35">
      <c r="H337" s="34" t="s">
        <v>378</v>
      </c>
    </row>
    <row r="338" spans="8:8" x14ac:dyDescent="0.35">
      <c r="H338" s="34" t="s">
        <v>379</v>
      </c>
    </row>
    <row r="339" spans="8:8" ht="29" x14ac:dyDescent="0.35">
      <c r="H339" s="42" t="s">
        <v>380</v>
      </c>
    </row>
    <row r="340" spans="8:8" x14ac:dyDescent="0.35">
      <c r="H340" s="34" t="s">
        <v>381</v>
      </c>
    </row>
    <row r="341" spans="8:8" ht="29" x14ac:dyDescent="0.35">
      <c r="H341" s="42" t="s">
        <v>382</v>
      </c>
    </row>
    <row r="342" spans="8:8" x14ac:dyDescent="0.35">
      <c r="H342" s="34" t="s">
        <v>383</v>
      </c>
    </row>
    <row r="343" spans="8:8" x14ac:dyDescent="0.35">
      <c r="H343" s="34" t="s">
        <v>384</v>
      </c>
    </row>
    <row r="344" spans="8:8" x14ac:dyDescent="0.35">
      <c r="H344" s="34" t="s">
        <v>385</v>
      </c>
    </row>
    <row r="345" spans="8:8" x14ac:dyDescent="0.35">
      <c r="H345" s="34" t="s">
        <v>386</v>
      </c>
    </row>
    <row r="346" spans="8:8" x14ac:dyDescent="0.35">
      <c r="H346" s="34" t="s">
        <v>387</v>
      </c>
    </row>
    <row r="347" spans="8:8" ht="29" x14ac:dyDescent="0.35">
      <c r="H347" s="42" t="s">
        <v>388</v>
      </c>
    </row>
    <row r="348" spans="8:8" ht="29" x14ac:dyDescent="0.35">
      <c r="H348" s="42" t="s">
        <v>389</v>
      </c>
    </row>
    <row r="349" spans="8:8" x14ac:dyDescent="0.35">
      <c r="H349" s="42" t="s">
        <v>390</v>
      </c>
    </row>
    <row r="350" spans="8:8" x14ac:dyDescent="0.35">
      <c r="H350" s="42" t="s">
        <v>391</v>
      </c>
    </row>
    <row r="351" spans="8:8" ht="29" x14ac:dyDescent="0.35">
      <c r="H351" s="42" t="s">
        <v>392</v>
      </c>
    </row>
    <row r="352" spans="8:8" ht="29" x14ac:dyDescent="0.35">
      <c r="H352" s="42" t="s">
        <v>393</v>
      </c>
    </row>
    <row r="353" spans="8:8" x14ac:dyDescent="0.35">
      <c r="H353" s="34" t="s">
        <v>394</v>
      </c>
    </row>
    <row r="354" spans="8:8" x14ac:dyDescent="0.35">
      <c r="H354" s="34" t="s">
        <v>395</v>
      </c>
    </row>
    <row r="355" spans="8:8" ht="29" x14ac:dyDescent="0.35">
      <c r="H355" s="42" t="s">
        <v>396</v>
      </c>
    </row>
    <row r="356" spans="8:8" ht="29" x14ac:dyDescent="0.35">
      <c r="H356" s="42" t="s">
        <v>397</v>
      </c>
    </row>
    <row r="357" spans="8:8" x14ac:dyDescent="0.35">
      <c r="H357" s="34" t="s">
        <v>398</v>
      </c>
    </row>
    <row r="358" spans="8:8" x14ac:dyDescent="0.35">
      <c r="H358" s="34" t="s">
        <v>399</v>
      </c>
    </row>
    <row r="359" spans="8:8" x14ac:dyDescent="0.35">
      <c r="H359" s="34" t="s">
        <v>400</v>
      </c>
    </row>
    <row r="360" spans="8:8" ht="29" x14ac:dyDescent="0.35">
      <c r="H360" s="42" t="s">
        <v>401</v>
      </c>
    </row>
    <row r="361" spans="8:8" ht="29" x14ac:dyDescent="0.35">
      <c r="H361" s="42" t="s">
        <v>402</v>
      </c>
    </row>
    <row r="362" spans="8:8" ht="29" x14ac:dyDescent="0.35">
      <c r="H362" s="42" t="s">
        <v>403</v>
      </c>
    </row>
    <row r="363" spans="8:8" x14ac:dyDescent="0.35">
      <c r="H363" s="42" t="s">
        <v>404</v>
      </c>
    </row>
    <row r="364" spans="8:8" ht="29" x14ac:dyDescent="0.35">
      <c r="H364" s="42" t="s">
        <v>405</v>
      </c>
    </row>
    <row r="365" spans="8:8" x14ac:dyDescent="0.35">
      <c r="H365" s="42" t="s">
        <v>406</v>
      </c>
    </row>
    <row r="366" spans="8:8" x14ac:dyDescent="0.35">
      <c r="H366" s="42" t="s">
        <v>407</v>
      </c>
    </row>
    <row r="367" spans="8:8" x14ac:dyDescent="0.35">
      <c r="H367" s="42" t="s">
        <v>408</v>
      </c>
    </row>
    <row r="368" spans="8:8" x14ac:dyDescent="0.35">
      <c r="H368" s="42" t="s">
        <v>409</v>
      </c>
    </row>
    <row r="369" spans="8:8" ht="29" x14ac:dyDescent="0.35">
      <c r="H369" s="42" t="s">
        <v>410</v>
      </c>
    </row>
    <row r="370" spans="8:8" ht="29" x14ac:dyDescent="0.35">
      <c r="H370" s="42" t="s">
        <v>411</v>
      </c>
    </row>
    <row r="371" spans="8:8" ht="29" x14ac:dyDescent="0.35">
      <c r="H371" s="42" t="s">
        <v>412</v>
      </c>
    </row>
    <row r="372" spans="8:8" ht="29" x14ac:dyDescent="0.35">
      <c r="H372" s="42" t="s">
        <v>413</v>
      </c>
    </row>
    <row r="373" spans="8:8" ht="29" x14ac:dyDescent="0.35">
      <c r="H373" s="42" t="s">
        <v>414</v>
      </c>
    </row>
    <row r="374" spans="8:8" x14ac:dyDescent="0.35">
      <c r="H374" s="42" t="s">
        <v>415</v>
      </c>
    </row>
    <row r="375" spans="8:8" x14ac:dyDescent="0.35">
      <c r="H375" s="42" t="s">
        <v>416</v>
      </c>
    </row>
    <row r="376" spans="8:8" x14ac:dyDescent="0.35">
      <c r="H376" s="42" t="s">
        <v>417</v>
      </c>
    </row>
    <row r="377" spans="8:8" x14ac:dyDescent="0.35">
      <c r="H377" s="42" t="s">
        <v>418</v>
      </c>
    </row>
    <row r="378" spans="8:8" x14ac:dyDescent="0.35">
      <c r="H378" s="42" t="s">
        <v>419</v>
      </c>
    </row>
    <row r="379" spans="8:8" x14ac:dyDescent="0.35">
      <c r="H379" s="42" t="s">
        <v>420</v>
      </c>
    </row>
    <row r="380" spans="8:8" x14ac:dyDescent="0.35">
      <c r="H380" s="43" t="s">
        <v>421</v>
      </c>
    </row>
    <row r="381" spans="8:8" x14ac:dyDescent="0.35">
      <c r="H381" s="43" t="s">
        <v>422</v>
      </c>
    </row>
    <row r="382" spans="8:8" x14ac:dyDescent="0.35">
      <c r="H382" s="44" t="s">
        <v>423</v>
      </c>
    </row>
    <row r="383" spans="8:8" x14ac:dyDescent="0.35">
      <c r="H383" s="44" t="s">
        <v>424</v>
      </c>
    </row>
    <row r="384" spans="8:8" x14ac:dyDescent="0.35">
      <c r="H384" s="44" t="s">
        <v>425</v>
      </c>
    </row>
    <row r="385" spans="8:8" x14ac:dyDescent="0.35">
      <c r="H385" s="44" t="s">
        <v>426</v>
      </c>
    </row>
    <row r="386" spans="8:8" x14ac:dyDescent="0.35">
      <c r="H386" s="44" t="s">
        <v>427</v>
      </c>
    </row>
    <row r="387" spans="8:8" x14ac:dyDescent="0.35">
      <c r="H387" s="44" t="s">
        <v>428</v>
      </c>
    </row>
    <row r="388" spans="8:8" x14ac:dyDescent="0.35">
      <c r="H388" s="44" t="s">
        <v>429</v>
      </c>
    </row>
    <row r="389" spans="8:8" x14ac:dyDescent="0.35">
      <c r="H389" s="44" t="s">
        <v>430</v>
      </c>
    </row>
    <row r="390" spans="8:8" x14ac:dyDescent="0.35">
      <c r="H390" s="44" t="s">
        <v>431</v>
      </c>
    </row>
    <row r="391" spans="8:8" x14ac:dyDescent="0.35">
      <c r="H391" s="44" t="s">
        <v>432</v>
      </c>
    </row>
    <row r="392" spans="8:8" x14ac:dyDescent="0.35">
      <c r="H392" s="44" t="s">
        <v>433</v>
      </c>
    </row>
    <row r="393" spans="8:8" x14ac:dyDescent="0.35">
      <c r="H393" s="44" t="s">
        <v>434</v>
      </c>
    </row>
    <row r="394" spans="8:8" x14ac:dyDescent="0.35">
      <c r="H394" s="44" t="s">
        <v>435</v>
      </c>
    </row>
    <row r="395" spans="8:8" x14ac:dyDescent="0.35">
      <c r="H395" s="44" t="s">
        <v>436</v>
      </c>
    </row>
    <row r="396" spans="8:8" x14ac:dyDescent="0.35">
      <c r="H396" s="44" t="s">
        <v>437</v>
      </c>
    </row>
    <row r="397" spans="8:8" x14ac:dyDescent="0.35">
      <c r="H397" s="44" t="s">
        <v>438</v>
      </c>
    </row>
    <row r="398" spans="8:8" x14ac:dyDescent="0.35">
      <c r="H398" s="43" t="s">
        <v>439</v>
      </c>
    </row>
    <row r="399" spans="8:8" x14ac:dyDescent="0.35">
      <c r="H399" s="43" t="s">
        <v>440</v>
      </c>
    </row>
    <row r="400" spans="8:8" x14ac:dyDescent="0.35">
      <c r="H400" s="45" t="s">
        <v>441</v>
      </c>
    </row>
    <row r="401" spans="8:8" x14ac:dyDescent="0.35">
      <c r="H401" s="44" t="s">
        <v>442</v>
      </c>
    </row>
    <row r="402" spans="8:8" x14ac:dyDescent="0.35">
      <c r="H402" s="44" t="s">
        <v>443</v>
      </c>
    </row>
    <row r="403" spans="8:8" x14ac:dyDescent="0.35">
      <c r="H403" s="44" t="s">
        <v>444</v>
      </c>
    </row>
    <row r="404" spans="8:8" x14ac:dyDescent="0.35">
      <c r="H404" s="44" t="s">
        <v>445</v>
      </c>
    </row>
    <row r="405" spans="8:8" x14ac:dyDescent="0.35">
      <c r="H405" s="44" t="s">
        <v>446</v>
      </c>
    </row>
    <row r="406" spans="8:8" x14ac:dyDescent="0.35">
      <c r="H406" s="44" t="s">
        <v>447</v>
      </c>
    </row>
    <row r="407" spans="8:8" x14ac:dyDescent="0.35">
      <c r="H407" s="44" t="s">
        <v>448</v>
      </c>
    </row>
    <row r="408" spans="8:8" x14ac:dyDescent="0.35">
      <c r="H408" s="44" t="s">
        <v>449</v>
      </c>
    </row>
    <row r="409" spans="8:8" x14ac:dyDescent="0.35">
      <c r="H409" s="43" t="s">
        <v>450</v>
      </c>
    </row>
    <row r="410" spans="8:8" x14ac:dyDescent="0.35">
      <c r="H410" s="43" t="s">
        <v>451</v>
      </c>
    </row>
    <row r="411" spans="8:8" ht="29" x14ac:dyDescent="0.35">
      <c r="H411" s="39" t="s">
        <v>458</v>
      </c>
    </row>
    <row r="412" spans="8:8" x14ac:dyDescent="0.35">
      <c r="H412" s="46" t="s">
        <v>459</v>
      </c>
    </row>
    <row r="413" spans="8:8" x14ac:dyDescent="0.35">
      <c r="H413" s="46" t="s">
        <v>460</v>
      </c>
    </row>
    <row r="414" spans="8:8" x14ac:dyDescent="0.35">
      <c r="H414" s="46" t="s">
        <v>461</v>
      </c>
    </row>
    <row r="415" spans="8:8" x14ac:dyDescent="0.35">
      <c r="H415" s="46" t="s">
        <v>462</v>
      </c>
    </row>
    <row r="416" spans="8:8" x14ac:dyDescent="0.35">
      <c r="H416" s="46" t="s">
        <v>463</v>
      </c>
    </row>
    <row r="417" spans="8:8" x14ac:dyDescent="0.35">
      <c r="H417" s="47" t="s">
        <v>464</v>
      </c>
    </row>
    <row r="418" spans="8:8" x14ac:dyDescent="0.35">
      <c r="H418" s="47" t="s">
        <v>251</v>
      </c>
    </row>
    <row r="419" spans="8:8" x14ac:dyDescent="0.35">
      <c r="H419" s="47" t="s">
        <v>465</v>
      </c>
    </row>
    <row r="420" spans="8:8" x14ac:dyDescent="0.35">
      <c r="H420" s="47" t="s">
        <v>466</v>
      </c>
    </row>
    <row r="421" spans="8:8" x14ac:dyDescent="0.35">
      <c r="H421" s="46" t="s">
        <v>467</v>
      </c>
    </row>
    <row r="422" spans="8:8" x14ac:dyDescent="0.35">
      <c r="H422" s="46" t="s">
        <v>468</v>
      </c>
    </row>
    <row r="423" spans="8:8" x14ac:dyDescent="0.35">
      <c r="H423" s="47" t="s">
        <v>469</v>
      </c>
    </row>
    <row r="424" spans="8:8" x14ac:dyDescent="0.35">
      <c r="H424" s="47" t="s">
        <v>260</v>
      </c>
    </row>
    <row r="425" spans="8:8" x14ac:dyDescent="0.35">
      <c r="H425" s="47" t="s">
        <v>470</v>
      </c>
    </row>
    <row r="426" spans="8:8" ht="29" x14ac:dyDescent="0.35">
      <c r="H426" s="46" t="s">
        <v>471</v>
      </c>
    </row>
    <row r="427" spans="8:8" x14ac:dyDescent="0.35">
      <c r="H427" s="39" t="s">
        <v>472</v>
      </c>
    </row>
    <row r="428" spans="8:8" x14ac:dyDescent="0.35">
      <c r="H428" s="48" t="s">
        <v>473</v>
      </c>
    </row>
    <row r="429" spans="8:8" x14ac:dyDescent="0.35">
      <c r="H429" s="48" t="s">
        <v>474</v>
      </c>
    </row>
    <row r="430" spans="8:8" x14ac:dyDescent="0.35">
      <c r="H430" s="48" t="s">
        <v>475</v>
      </c>
    </row>
    <row r="431" spans="8:8" ht="29" x14ac:dyDescent="0.35">
      <c r="H431" s="39" t="s">
        <v>476</v>
      </c>
    </row>
    <row r="432" spans="8:8" ht="72.5" x14ac:dyDescent="0.35">
      <c r="H432" s="38" t="s">
        <v>477</v>
      </c>
    </row>
    <row r="433" spans="8:9" ht="29" x14ac:dyDescent="0.35">
      <c r="H433" s="38" t="s">
        <v>478</v>
      </c>
    </row>
    <row r="434" spans="8:9" ht="29" x14ac:dyDescent="0.35">
      <c r="H434" s="38" t="s">
        <v>479</v>
      </c>
    </row>
    <row r="435" spans="8:9" x14ac:dyDescent="0.35">
      <c r="H435" s="49" t="s">
        <v>480</v>
      </c>
    </row>
    <row r="436" spans="8:9" x14ac:dyDescent="0.35">
      <c r="H436" s="38" t="s">
        <v>481</v>
      </c>
    </row>
    <row r="437" spans="8:9" x14ac:dyDescent="0.35">
      <c r="H437" s="38" t="s">
        <v>352</v>
      </c>
    </row>
    <row r="438" spans="8:9" ht="29" x14ac:dyDescent="0.35">
      <c r="H438" s="38" t="s">
        <v>482</v>
      </c>
    </row>
    <row r="439" spans="8:9" x14ac:dyDescent="0.35">
      <c r="H439" s="39" t="s">
        <v>483</v>
      </c>
    </row>
    <row r="440" spans="8:9" x14ac:dyDescent="0.35">
      <c r="H440" s="39" t="s">
        <v>484</v>
      </c>
    </row>
    <row r="441" spans="8:9" x14ac:dyDescent="0.35">
      <c r="H441" s="50" t="s">
        <v>485</v>
      </c>
    </row>
    <row r="442" spans="8:9" ht="43.5" x14ac:dyDescent="0.35">
      <c r="H442" s="39" t="s">
        <v>486</v>
      </c>
    </row>
    <row r="443" spans="8:9" ht="29" x14ac:dyDescent="0.35">
      <c r="H443" s="40" t="s">
        <v>493</v>
      </c>
      <c r="I443" s="1" t="s">
        <v>494</v>
      </c>
    </row>
    <row r="444" spans="8:9" ht="29" x14ac:dyDescent="0.35">
      <c r="H444" s="40" t="s">
        <v>495</v>
      </c>
      <c r="I444" s="1" t="s">
        <v>496</v>
      </c>
    </row>
    <row r="445" spans="8:9" ht="29" x14ac:dyDescent="0.35">
      <c r="H445" s="1" t="s">
        <v>497</v>
      </c>
      <c r="I445" s="1" t="s">
        <v>498</v>
      </c>
    </row>
    <row r="446" spans="8:9" x14ac:dyDescent="0.35">
      <c r="H446" s="39" t="s">
        <v>487</v>
      </c>
    </row>
    <row r="447" spans="8:9" ht="43.5" x14ac:dyDescent="0.35">
      <c r="H447" s="40" t="s">
        <v>499</v>
      </c>
      <c r="I447" s="1" t="s">
        <v>500</v>
      </c>
    </row>
    <row r="448" spans="8:9" x14ac:dyDescent="0.35">
      <c r="H448" s="39" t="s">
        <v>488</v>
      </c>
    </row>
    <row r="449" spans="8:9" ht="43.5" x14ac:dyDescent="0.35">
      <c r="H449" s="40" t="s">
        <v>501</v>
      </c>
      <c r="I449" s="1" t="s">
        <v>502</v>
      </c>
    </row>
    <row r="450" spans="8:9" ht="43.5" x14ac:dyDescent="0.35">
      <c r="H450" s="39" t="s">
        <v>489</v>
      </c>
    </row>
    <row r="451" spans="8:9" ht="29" x14ac:dyDescent="0.35">
      <c r="H451" s="40" t="s">
        <v>503</v>
      </c>
      <c r="I451" s="1" t="s">
        <v>504</v>
      </c>
    </row>
    <row r="452" spans="8:9" ht="29" x14ac:dyDescent="0.35">
      <c r="H452" s="39" t="s">
        <v>490</v>
      </c>
    </row>
    <row r="453" spans="8:9" ht="29" x14ac:dyDescent="0.35">
      <c r="H453" s="40" t="s">
        <v>505</v>
      </c>
      <c r="I453" s="1" t="s">
        <v>514</v>
      </c>
    </row>
    <row r="454" spans="8:9" x14ac:dyDescent="0.35">
      <c r="H454" s="39" t="s">
        <v>491</v>
      </c>
    </row>
    <row r="455" spans="8:9" ht="29" x14ac:dyDescent="0.35">
      <c r="H455" s="40" t="s">
        <v>492</v>
      </c>
    </row>
    <row r="456" spans="8:9" ht="29" x14ac:dyDescent="0.35">
      <c r="H456" s="40" t="s">
        <v>506</v>
      </c>
      <c r="I456" s="1" t="s">
        <v>507</v>
      </c>
    </row>
    <row r="457" spans="8:9" ht="43.5" x14ac:dyDescent="0.35">
      <c r="H457" s="40" t="s">
        <v>508</v>
      </c>
      <c r="I457" s="1" t="s">
        <v>509</v>
      </c>
    </row>
    <row r="458" spans="8:9" ht="29" x14ac:dyDescent="0.35">
      <c r="H458" s="40" t="s">
        <v>510</v>
      </c>
      <c r="I458" s="1" t="s">
        <v>511</v>
      </c>
    </row>
    <row r="459" spans="8:9" x14ac:dyDescent="0.35">
      <c r="H459" s="39" t="s">
        <v>512</v>
      </c>
      <c r="I459" s="1" t="s">
        <v>513</v>
      </c>
    </row>
  </sheetData>
  <mergeCells count="4">
    <mergeCell ref="A1:B1"/>
    <mergeCell ref="H1:I1"/>
    <mergeCell ref="C1:F1"/>
    <mergeCell ref="J1:M1"/>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8486-0E87-427B-8B93-2D462DAE21C4}">
  <dimension ref="A2:P467"/>
  <sheetViews>
    <sheetView zoomScale="80" zoomScaleNormal="80" workbookViewId="0">
      <selection activeCell="A2" sqref="A2:E10"/>
    </sheetView>
  </sheetViews>
  <sheetFormatPr baseColWidth="10" defaultColWidth="9.08984375" defaultRowHeight="14.5" x14ac:dyDescent="0.35"/>
  <cols>
    <col min="1" max="6" width="10.08984375" style="1" customWidth="1"/>
    <col min="7" max="7" width="29.90625" style="1" customWidth="1"/>
    <col min="8" max="8" width="31.6328125" style="1" customWidth="1"/>
    <col min="9" max="15" width="24.08984375" style="1" customWidth="1"/>
    <col min="16" max="16" width="29.90625" style="1" customWidth="1"/>
    <col min="17" max="16384" width="9.08984375" style="1"/>
  </cols>
  <sheetData>
    <row r="2" spans="1:16" x14ac:dyDescent="0.35">
      <c r="A2" s="680" t="s">
        <v>105</v>
      </c>
      <c r="B2" s="680"/>
      <c r="C2" s="680"/>
      <c r="D2" s="680"/>
      <c r="E2" s="680"/>
      <c r="F2" s="680"/>
      <c r="G2" s="680"/>
      <c r="H2" s="680"/>
    </row>
    <row r="3" spans="1:16" x14ac:dyDescent="0.35">
      <c r="A3" s="680" t="s">
        <v>102</v>
      </c>
      <c r="B3" s="680"/>
      <c r="C3" s="680"/>
      <c r="D3" s="680"/>
      <c r="E3" s="680"/>
      <c r="F3" s="679"/>
      <c r="G3" s="679"/>
      <c r="H3" s="679"/>
    </row>
    <row r="4" spans="1:16" x14ac:dyDescent="0.35">
      <c r="A4" s="680" t="s">
        <v>101</v>
      </c>
      <c r="B4" s="680"/>
      <c r="C4" s="680"/>
      <c r="D4" s="680"/>
      <c r="E4" s="680"/>
      <c r="F4" s="679"/>
      <c r="G4" s="679"/>
      <c r="H4" s="679"/>
    </row>
    <row r="5" spans="1:16" x14ac:dyDescent="0.35">
      <c r="A5" s="680" t="s">
        <v>108</v>
      </c>
      <c r="B5" s="680"/>
      <c r="C5" s="680"/>
      <c r="D5" s="680"/>
      <c r="E5" s="680"/>
      <c r="F5" s="679"/>
      <c r="G5" s="679"/>
      <c r="H5" s="679"/>
    </row>
    <row r="6" spans="1:16" x14ac:dyDescent="0.35">
      <c r="A6" s="680" t="s">
        <v>109</v>
      </c>
      <c r="B6" s="680"/>
      <c r="C6" s="680"/>
      <c r="D6" s="680"/>
      <c r="E6" s="680"/>
      <c r="F6" s="679"/>
      <c r="G6" s="679"/>
      <c r="H6" s="679"/>
    </row>
    <row r="7" spans="1:16" x14ac:dyDescent="0.35">
      <c r="A7" s="680" t="s">
        <v>110</v>
      </c>
      <c r="B7" s="680"/>
      <c r="C7" s="680"/>
      <c r="D7" s="680"/>
      <c r="E7" s="680"/>
      <c r="F7" s="679"/>
      <c r="G7" s="679"/>
      <c r="H7" s="679"/>
    </row>
    <row r="8" spans="1:16" x14ac:dyDescent="0.35">
      <c r="A8" s="680" t="s">
        <v>111</v>
      </c>
      <c r="B8" s="680"/>
      <c r="C8" s="680"/>
      <c r="D8" s="680"/>
      <c r="E8" s="680"/>
      <c r="F8" s="679"/>
      <c r="G8" s="679"/>
      <c r="H8" s="679"/>
    </row>
    <row r="9" spans="1:16" x14ac:dyDescent="0.35">
      <c r="A9" s="680" t="s">
        <v>112</v>
      </c>
      <c r="B9" s="680"/>
      <c r="C9" s="680"/>
      <c r="D9" s="680"/>
      <c r="E9" s="680"/>
      <c r="F9" s="679"/>
      <c r="G9" s="679"/>
      <c r="H9" s="679"/>
    </row>
    <row r="10" spans="1:16" x14ac:dyDescent="0.35">
      <c r="A10" s="680" t="s">
        <v>117</v>
      </c>
      <c r="B10" s="680"/>
      <c r="C10" s="680"/>
      <c r="D10" s="680"/>
      <c r="E10" s="680"/>
      <c r="F10" s="679"/>
      <c r="G10" s="679"/>
      <c r="H10" s="679"/>
    </row>
    <row r="12" spans="1:16" x14ac:dyDescent="0.35">
      <c r="A12" s="681" t="s">
        <v>13</v>
      </c>
      <c r="B12" s="682"/>
      <c r="C12" s="685" t="s">
        <v>12</v>
      </c>
      <c r="D12" s="686"/>
      <c r="E12" s="686"/>
      <c r="F12" s="687"/>
      <c r="G12" s="678" t="s">
        <v>10</v>
      </c>
      <c r="H12" s="678"/>
      <c r="I12" s="677" t="s">
        <v>107</v>
      </c>
      <c r="J12" s="677"/>
      <c r="K12" s="677"/>
      <c r="L12" s="677"/>
      <c r="M12" s="677"/>
      <c r="N12" s="677"/>
      <c r="O12" s="677"/>
      <c r="P12" s="677"/>
    </row>
    <row r="13" spans="1:16" x14ac:dyDescent="0.35">
      <c r="A13" s="683"/>
      <c r="B13" s="684"/>
      <c r="C13" s="688"/>
      <c r="D13" s="689"/>
      <c r="E13" s="689"/>
      <c r="F13" s="690"/>
      <c r="G13" s="678"/>
      <c r="H13" s="678"/>
      <c r="I13" s="13"/>
      <c r="J13" s="674" t="s">
        <v>118</v>
      </c>
      <c r="K13" s="676"/>
      <c r="L13" s="13"/>
      <c r="M13" s="13"/>
      <c r="N13" s="13"/>
      <c r="O13" s="12"/>
      <c r="P13" s="10"/>
    </row>
    <row r="14" spans="1:16" ht="127.5" customHeight="1" x14ac:dyDescent="0.35">
      <c r="A14" s="5" t="s">
        <v>4</v>
      </c>
      <c r="B14" s="5" t="s">
        <v>5</v>
      </c>
      <c r="C14" s="6" t="s">
        <v>6</v>
      </c>
      <c r="D14" s="6" t="s">
        <v>15</v>
      </c>
      <c r="E14" s="6" t="s">
        <v>18</v>
      </c>
      <c r="F14" s="6" t="s">
        <v>7</v>
      </c>
      <c r="G14" s="7" t="s">
        <v>0</v>
      </c>
      <c r="H14" s="7" t="s">
        <v>1</v>
      </c>
      <c r="I14" s="8" t="s">
        <v>104</v>
      </c>
      <c r="J14" s="14" t="s">
        <v>4</v>
      </c>
      <c r="K14" s="14" t="s">
        <v>5</v>
      </c>
      <c r="L14" s="8" t="s">
        <v>106</v>
      </c>
      <c r="M14" s="8" t="s">
        <v>113</v>
      </c>
      <c r="N14" s="8" t="s">
        <v>119</v>
      </c>
      <c r="O14" s="8" t="s">
        <v>121</v>
      </c>
      <c r="P14" s="8" t="s">
        <v>103</v>
      </c>
    </row>
    <row r="15" spans="1:16" s="37" customFormat="1" ht="18.649999999999999" customHeight="1" x14ac:dyDescent="0.35">
      <c r="A15" s="35"/>
      <c r="B15" s="35"/>
      <c r="C15" s="35"/>
      <c r="D15" s="35"/>
      <c r="E15" s="35"/>
      <c r="F15" s="35"/>
      <c r="G15" s="35"/>
      <c r="H15" s="35"/>
      <c r="I15" s="35"/>
      <c r="J15" s="36"/>
      <c r="K15" s="36"/>
      <c r="L15" s="35"/>
      <c r="M15" s="35"/>
      <c r="N15" s="35"/>
      <c r="O15" s="35"/>
      <c r="P15" s="35"/>
    </row>
    <row r="16" spans="1:16" x14ac:dyDescent="0.35">
      <c r="A16" s="1" t="s">
        <v>8</v>
      </c>
      <c r="B16" s="1" t="s">
        <v>8</v>
      </c>
      <c r="C16" s="1" t="s">
        <v>8</v>
      </c>
      <c r="F16" s="1" t="s">
        <v>8</v>
      </c>
      <c r="G16" s="1" t="s">
        <v>2</v>
      </c>
    </row>
    <row r="17" spans="1:8" x14ac:dyDescent="0.35">
      <c r="F17" s="1" t="s">
        <v>8</v>
      </c>
      <c r="G17" s="1" t="s">
        <v>3</v>
      </c>
    </row>
    <row r="18" spans="1:8" ht="101.5" x14ac:dyDescent="0.35">
      <c r="A18" s="1" t="s">
        <v>8</v>
      </c>
      <c r="B18" s="1" t="s">
        <v>8</v>
      </c>
      <c r="C18" s="1" t="s">
        <v>8</v>
      </c>
      <c r="D18" s="1" t="s">
        <v>8</v>
      </c>
      <c r="E18" s="1" t="s">
        <v>8</v>
      </c>
      <c r="F18" s="1" t="s">
        <v>8</v>
      </c>
      <c r="G18" s="1" t="s">
        <v>9</v>
      </c>
      <c r="H18" s="1" t="s">
        <v>73</v>
      </c>
    </row>
    <row r="19" spans="1:8" x14ac:dyDescent="0.35">
      <c r="B19" s="1" t="s">
        <v>36</v>
      </c>
      <c r="D19" s="1" t="s">
        <v>8</v>
      </c>
      <c r="E19" s="1" t="s">
        <v>8</v>
      </c>
      <c r="G19" s="1" t="s">
        <v>14</v>
      </c>
      <c r="H19" t="s">
        <v>76</v>
      </c>
    </row>
    <row r="20" spans="1:8" x14ac:dyDescent="0.35">
      <c r="B20" s="1" t="s">
        <v>8</v>
      </c>
      <c r="D20" s="1" t="s">
        <v>8</v>
      </c>
      <c r="E20" s="1" t="s">
        <v>8</v>
      </c>
      <c r="G20" s="1" t="s">
        <v>16</v>
      </c>
    </row>
    <row r="21" spans="1:8" ht="29" x14ac:dyDescent="0.35">
      <c r="A21" s="1" t="s">
        <v>8</v>
      </c>
      <c r="B21" s="1" t="s">
        <v>8</v>
      </c>
      <c r="C21" s="1" t="s">
        <v>8</v>
      </c>
      <c r="D21" s="1" t="s">
        <v>8</v>
      </c>
      <c r="E21" s="1" t="s">
        <v>8</v>
      </c>
      <c r="G21" s="1" t="s">
        <v>17</v>
      </c>
      <c r="H21" s="1" t="s">
        <v>19</v>
      </c>
    </row>
    <row r="22" spans="1:8" ht="29" x14ac:dyDescent="0.35">
      <c r="A22" s="1" t="s">
        <v>8</v>
      </c>
      <c r="B22" s="1" t="s">
        <v>8</v>
      </c>
      <c r="C22" s="1" t="s">
        <v>8</v>
      </c>
      <c r="D22" s="1" t="s">
        <v>8</v>
      </c>
      <c r="E22" s="1" t="s">
        <v>8</v>
      </c>
      <c r="G22" s="1" t="s">
        <v>20</v>
      </c>
      <c r="H22" s="1" t="s">
        <v>21</v>
      </c>
    </row>
    <row r="23" spans="1:8" ht="43.5" x14ac:dyDescent="0.35">
      <c r="A23" s="1" t="s">
        <v>8</v>
      </c>
      <c r="B23" s="1" t="s">
        <v>8</v>
      </c>
      <c r="C23" s="1" t="s">
        <v>8</v>
      </c>
      <c r="D23" s="1" t="s">
        <v>8</v>
      </c>
      <c r="E23" s="1" t="s">
        <v>8</v>
      </c>
      <c r="G23" s="1" t="s">
        <v>75</v>
      </c>
      <c r="H23" s="1" t="s">
        <v>77</v>
      </c>
    </row>
    <row r="24" spans="1:8" x14ac:dyDescent="0.35">
      <c r="A24" s="1" t="s">
        <v>8</v>
      </c>
      <c r="B24" s="1" t="s">
        <v>8</v>
      </c>
      <c r="D24" s="1" t="s">
        <v>8</v>
      </c>
      <c r="E24" s="1" t="s">
        <v>8</v>
      </c>
      <c r="G24" s="1" t="s">
        <v>78</v>
      </c>
      <c r="H24" s="1" t="s">
        <v>76</v>
      </c>
    </row>
    <row r="25" spans="1:8" ht="29" x14ac:dyDescent="0.35">
      <c r="B25" s="1" t="s">
        <v>8</v>
      </c>
      <c r="D25" s="1" t="s">
        <v>8</v>
      </c>
      <c r="E25" s="1" t="s">
        <v>8</v>
      </c>
      <c r="G25" s="1" t="s">
        <v>79</v>
      </c>
      <c r="H25" t="s">
        <v>80</v>
      </c>
    </row>
    <row r="26" spans="1:8" ht="29" x14ac:dyDescent="0.35">
      <c r="A26" s="1" t="s">
        <v>8</v>
      </c>
      <c r="B26" s="1" t="s">
        <v>8</v>
      </c>
      <c r="C26" s="1" t="s">
        <v>8</v>
      </c>
      <c r="D26" s="1" t="s">
        <v>8</v>
      </c>
      <c r="E26" s="1" t="s">
        <v>8</v>
      </c>
      <c r="G26" s="1" t="s">
        <v>22</v>
      </c>
      <c r="H26" s="1" t="s">
        <v>23</v>
      </c>
    </row>
    <row r="27" spans="1:8" ht="29" x14ac:dyDescent="0.35">
      <c r="B27" s="1" t="s">
        <v>8</v>
      </c>
      <c r="D27" s="1" t="s">
        <v>8</v>
      </c>
      <c r="E27" s="1" t="s">
        <v>8</v>
      </c>
      <c r="G27" s="1" t="s">
        <v>24</v>
      </c>
      <c r="H27" s="1" t="s">
        <v>25</v>
      </c>
    </row>
    <row r="28" spans="1:8" ht="29" x14ac:dyDescent="0.35">
      <c r="A28" s="1" t="s">
        <v>8</v>
      </c>
      <c r="B28" s="1" t="s">
        <v>8</v>
      </c>
      <c r="C28" s="1" t="s">
        <v>8</v>
      </c>
      <c r="D28" s="1" t="s">
        <v>8</v>
      </c>
      <c r="E28" s="1" t="s">
        <v>8</v>
      </c>
      <c r="G28" s="1" t="s">
        <v>26</v>
      </c>
      <c r="H28" s="1" t="s">
        <v>27</v>
      </c>
    </row>
    <row r="29" spans="1:8" ht="29" x14ac:dyDescent="0.35">
      <c r="A29" s="1" t="s">
        <v>8</v>
      </c>
      <c r="B29" s="1" t="s">
        <v>8</v>
      </c>
      <c r="C29" s="1" t="s">
        <v>8</v>
      </c>
      <c r="D29" s="1" t="s">
        <v>8</v>
      </c>
      <c r="G29" s="1" t="s">
        <v>28</v>
      </c>
      <c r="H29" s="1" t="s">
        <v>29</v>
      </c>
    </row>
    <row r="30" spans="1:8" x14ac:dyDescent="0.35">
      <c r="A30" s="1" t="s">
        <v>8</v>
      </c>
      <c r="B30" s="1" t="s">
        <v>8</v>
      </c>
      <c r="C30" s="1" t="s">
        <v>8</v>
      </c>
      <c r="D30" s="1" t="s">
        <v>8</v>
      </c>
      <c r="E30" s="1" t="s">
        <v>8</v>
      </c>
      <c r="G30" s="1" t="s">
        <v>30</v>
      </c>
      <c r="H30" s="1" t="s">
        <v>31</v>
      </c>
    </row>
    <row r="31" spans="1:8" x14ac:dyDescent="0.35">
      <c r="B31" s="1" t="s">
        <v>8</v>
      </c>
      <c r="C31" s="1" t="s">
        <v>8</v>
      </c>
      <c r="D31" s="1" t="s">
        <v>8</v>
      </c>
      <c r="E31" s="1" t="s">
        <v>8</v>
      </c>
      <c r="G31" s="1" t="s">
        <v>32</v>
      </c>
      <c r="H31" s="1" t="s">
        <v>33</v>
      </c>
    </row>
    <row r="32" spans="1:8" x14ac:dyDescent="0.35">
      <c r="B32" s="1" t="s">
        <v>8</v>
      </c>
      <c r="D32" s="1" t="s">
        <v>8</v>
      </c>
      <c r="E32" s="1" t="s">
        <v>8</v>
      </c>
      <c r="G32" s="1" t="s">
        <v>84</v>
      </c>
      <c r="H32" s="1" t="s">
        <v>85</v>
      </c>
    </row>
    <row r="33" spans="1:8" x14ac:dyDescent="0.35">
      <c r="A33" s="1" t="s">
        <v>8</v>
      </c>
      <c r="B33" s="1" t="s">
        <v>8</v>
      </c>
      <c r="D33" s="1" t="s">
        <v>8</v>
      </c>
      <c r="E33" s="1" t="s">
        <v>8</v>
      </c>
      <c r="G33" s="1" t="s">
        <v>86</v>
      </c>
      <c r="H33" s="1" t="s">
        <v>87</v>
      </c>
    </row>
    <row r="34" spans="1:8" ht="29" x14ac:dyDescent="0.35">
      <c r="A34" s="1" t="s">
        <v>8</v>
      </c>
      <c r="B34" s="1" t="s">
        <v>8</v>
      </c>
      <c r="D34" s="1" t="s">
        <v>8</v>
      </c>
      <c r="E34" s="1" t="s">
        <v>8</v>
      </c>
      <c r="G34" s="1" t="s">
        <v>88</v>
      </c>
    </row>
    <row r="35" spans="1:8" ht="43.5" x14ac:dyDescent="0.35">
      <c r="B35" s="1" t="s">
        <v>8</v>
      </c>
      <c r="C35" s="1" t="s">
        <v>8</v>
      </c>
      <c r="D35" s="1" t="s">
        <v>8</v>
      </c>
      <c r="E35" s="1" t="s">
        <v>8</v>
      </c>
      <c r="G35" s="1" t="s">
        <v>74</v>
      </c>
      <c r="H35" s="1" t="s">
        <v>81</v>
      </c>
    </row>
    <row r="36" spans="1:8" ht="43.5" x14ac:dyDescent="0.35">
      <c r="A36" s="1" t="s">
        <v>8</v>
      </c>
      <c r="C36" s="1" t="s">
        <v>8</v>
      </c>
      <c r="D36" s="1" t="s">
        <v>8</v>
      </c>
      <c r="E36" s="1" t="s">
        <v>8</v>
      </c>
      <c r="G36" s="1" t="s">
        <v>82</v>
      </c>
    </row>
    <row r="37" spans="1:8" ht="43.5" x14ac:dyDescent="0.35">
      <c r="A37" s="1" t="s">
        <v>8</v>
      </c>
      <c r="B37" s="1" t="s">
        <v>8</v>
      </c>
      <c r="D37" s="1" t="s">
        <v>8</v>
      </c>
      <c r="E37" s="1" t="s">
        <v>8</v>
      </c>
      <c r="G37" s="1" t="s">
        <v>89</v>
      </c>
    </row>
    <row r="38" spans="1:8" ht="58" x14ac:dyDescent="0.35">
      <c r="A38" s="1" t="s">
        <v>8</v>
      </c>
      <c r="B38" s="1" t="s">
        <v>8</v>
      </c>
      <c r="C38" s="1" t="s">
        <v>8</v>
      </c>
      <c r="D38" s="1" t="s">
        <v>8</v>
      </c>
      <c r="E38" s="1" t="s">
        <v>8</v>
      </c>
      <c r="G38" s="1" t="s">
        <v>34</v>
      </c>
      <c r="H38" s="1" t="s">
        <v>35</v>
      </c>
    </row>
    <row r="39" spans="1:8" ht="29" x14ac:dyDescent="0.35">
      <c r="B39" s="1" t="s">
        <v>8</v>
      </c>
      <c r="E39" s="1" t="s">
        <v>8</v>
      </c>
      <c r="G39" s="1" t="s">
        <v>90</v>
      </c>
      <c r="H39" s="1" t="s">
        <v>91</v>
      </c>
    </row>
    <row r="40" spans="1:8" ht="43.5" x14ac:dyDescent="0.35">
      <c r="A40" s="1" t="s">
        <v>8</v>
      </c>
      <c r="B40" s="1" t="s">
        <v>8</v>
      </c>
      <c r="C40" s="1" t="s">
        <v>8</v>
      </c>
      <c r="D40" s="1" t="s">
        <v>8</v>
      </c>
      <c r="E40" s="1" t="s">
        <v>8</v>
      </c>
      <c r="G40" s="1" t="s">
        <v>37</v>
      </c>
      <c r="H40" s="1" t="s">
        <v>38</v>
      </c>
    </row>
    <row r="41" spans="1:8" ht="43.5" x14ac:dyDescent="0.35">
      <c r="A41" s="1" t="s">
        <v>8</v>
      </c>
      <c r="B41" s="1" t="s">
        <v>8</v>
      </c>
      <c r="C41" s="1" t="s">
        <v>8</v>
      </c>
      <c r="E41" s="1" t="s">
        <v>8</v>
      </c>
      <c r="G41" s="1" t="s">
        <v>92</v>
      </c>
      <c r="H41" s="1" t="s">
        <v>38</v>
      </c>
    </row>
    <row r="42" spans="1:8" ht="29" x14ac:dyDescent="0.35">
      <c r="A42" s="1" t="s">
        <v>8</v>
      </c>
      <c r="B42" s="1" t="s">
        <v>8</v>
      </c>
      <c r="C42" s="1" t="s">
        <v>8</v>
      </c>
      <c r="D42" s="1" t="s">
        <v>8</v>
      </c>
      <c r="E42" s="1" t="s">
        <v>8</v>
      </c>
      <c r="G42" s="1" t="s">
        <v>39</v>
      </c>
      <c r="H42" s="1" t="s">
        <v>40</v>
      </c>
    </row>
    <row r="43" spans="1:8" ht="29" x14ac:dyDescent="0.35">
      <c r="B43" s="1" t="s">
        <v>8</v>
      </c>
      <c r="C43" s="1" t="s">
        <v>8</v>
      </c>
      <c r="E43" s="1" t="s">
        <v>8</v>
      </c>
      <c r="G43" s="1" t="s">
        <v>93</v>
      </c>
      <c r="H43" s="1" t="s">
        <v>94</v>
      </c>
    </row>
    <row r="44" spans="1:8" ht="29" x14ac:dyDescent="0.35">
      <c r="A44" s="1" t="s">
        <v>8</v>
      </c>
      <c r="B44" s="1" t="s">
        <v>8</v>
      </c>
      <c r="C44" s="1" t="s">
        <v>8</v>
      </c>
      <c r="D44" s="1" t="s">
        <v>8</v>
      </c>
      <c r="E44" s="1" t="s">
        <v>8</v>
      </c>
      <c r="G44" s="1" t="s">
        <v>41</v>
      </c>
      <c r="H44" s="1" t="s">
        <v>42</v>
      </c>
    </row>
    <row r="45" spans="1:8" ht="43.5" x14ac:dyDescent="0.35">
      <c r="A45" s="1" t="s">
        <v>8</v>
      </c>
      <c r="B45" s="1" t="s">
        <v>8</v>
      </c>
      <c r="C45" s="1" t="s">
        <v>8</v>
      </c>
      <c r="E45" s="1" t="s">
        <v>8</v>
      </c>
      <c r="G45" s="1" t="s">
        <v>43</v>
      </c>
      <c r="H45" s="1" t="s">
        <v>44</v>
      </c>
    </row>
    <row r="46" spans="1:8" ht="72.5" x14ac:dyDescent="0.35">
      <c r="A46" s="1" t="s">
        <v>8</v>
      </c>
      <c r="B46" s="1" t="s">
        <v>8</v>
      </c>
      <c r="C46" s="1" t="s">
        <v>8</v>
      </c>
      <c r="E46" s="1" t="s">
        <v>8</v>
      </c>
      <c r="G46" s="1" t="s">
        <v>45</v>
      </c>
      <c r="H46" s="1" t="s">
        <v>46</v>
      </c>
    </row>
    <row r="47" spans="1:8" ht="29" x14ac:dyDescent="0.35">
      <c r="A47" s="1" t="s">
        <v>8</v>
      </c>
      <c r="B47" s="1" t="s">
        <v>8</v>
      </c>
      <c r="C47" s="1" t="s">
        <v>8</v>
      </c>
      <c r="D47" s="1" t="s">
        <v>8</v>
      </c>
      <c r="E47" s="1" t="s">
        <v>8</v>
      </c>
      <c r="G47" s="1" t="s">
        <v>47</v>
      </c>
      <c r="H47" s="1" t="s">
        <v>48</v>
      </c>
    </row>
    <row r="48" spans="1:8" x14ac:dyDescent="0.35">
      <c r="A48" s="1" t="s">
        <v>8</v>
      </c>
      <c r="B48" s="1" t="s">
        <v>8</v>
      </c>
      <c r="C48" s="1" t="s">
        <v>8</v>
      </c>
      <c r="E48" s="1" t="s">
        <v>8</v>
      </c>
      <c r="G48" s="1" t="s">
        <v>49</v>
      </c>
      <c r="H48" s="1" t="s">
        <v>50</v>
      </c>
    </row>
    <row r="49" spans="1:8" x14ac:dyDescent="0.35">
      <c r="A49" s="1" t="s">
        <v>8</v>
      </c>
      <c r="B49" s="1" t="s">
        <v>8</v>
      </c>
      <c r="C49" s="1" t="s">
        <v>8</v>
      </c>
      <c r="E49" s="1" t="s">
        <v>8</v>
      </c>
      <c r="G49" s="1" t="s">
        <v>51</v>
      </c>
      <c r="H49" s="1" t="s">
        <v>52</v>
      </c>
    </row>
    <row r="50" spans="1:8" ht="72.5" x14ac:dyDescent="0.35">
      <c r="A50" s="1" t="s">
        <v>8</v>
      </c>
      <c r="B50" s="1" t="s">
        <v>8</v>
      </c>
      <c r="C50" s="1" t="s">
        <v>8</v>
      </c>
      <c r="E50" s="1" t="s">
        <v>8</v>
      </c>
      <c r="G50" s="1" t="s">
        <v>53</v>
      </c>
      <c r="H50" s="1" t="s">
        <v>54</v>
      </c>
    </row>
    <row r="51" spans="1:8" ht="116" x14ac:dyDescent="0.35">
      <c r="A51" s="1" t="s">
        <v>8</v>
      </c>
      <c r="B51" s="1" t="s">
        <v>8</v>
      </c>
      <c r="C51" s="1" t="s">
        <v>8</v>
      </c>
      <c r="E51" s="1" t="s">
        <v>8</v>
      </c>
      <c r="G51" s="1" t="s">
        <v>55</v>
      </c>
      <c r="H51" s="1" t="s">
        <v>56</v>
      </c>
    </row>
    <row r="52" spans="1:8" x14ac:dyDescent="0.35">
      <c r="A52" s="1" t="s">
        <v>8</v>
      </c>
      <c r="B52" s="1" t="s">
        <v>8</v>
      </c>
      <c r="E52" s="1" t="s">
        <v>8</v>
      </c>
      <c r="G52" s="1" t="s">
        <v>57</v>
      </c>
      <c r="H52" s="1" t="s">
        <v>58</v>
      </c>
    </row>
    <row r="53" spans="1:8" ht="29" x14ac:dyDescent="0.35">
      <c r="A53" s="1" t="s">
        <v>8</v>
      </c>
      <c r="B53" s="1" t="s">
        <v>8</v>
      </c>
      <c r="C53" s="1" t="s">
        <v>8</v>
      </c>
      <c r="D53" s="1" t="s">
        <v>8</v>
      </c>
      <c r="E53" s="1" t="s">
        <v>8</v>
      </c>
      <c r="G53" s="1" t="s">
        <v>59</v>
      </c>
      <c r="H53" s="1" t="s">
        <v>60</v>
      </c>
    </row>
    <row r="54" spans="1:8" ht="29" x14ac:dyDescent="0.35">
      <c r="A54" s="1" t="s">
        <v>8</v>
      </c>
      <c r="B54" s="1" t="s">
        <v>8</v>
      </c>
      <c r="D54" s="1" t="s">
        <v>8</v>
      </c>
      <c r="E54" s="1" t="s">
        <v>8</v>
      </c>
      <c r="G54" s="1" t="s">
        <v>61</v>
      </c>
      <c r="H54" s="1" t="s">
        <v>62</v>
      </c>
    </row>
    <row r="55" spans="1:8" x14ac:dyDescent="0.35">
      <c r="A55" s="1" t="s">
        <v>8</v>
      </c>
      <c r="B55" s="1" t="s">
        <v>8</v>
      </c>
      <c r="C55" s="1" t="s">
        <v>8</v>
      </c>
      <c r="E55" s="1" t="s">
        <v>8</v>
      </c>
      <c r="G55" s="1" t="s">
        <v>63</v>
      </c>
      <c r="H55" s="1" t="s">
        <v>64</v>
      </c>
    </row>
    <row r="56" spans="1:8" ht="29" x14ac:dyDescent="0.35">
      <c r="A56" s="1" t="s">
        <v>8</v>
      </c>
      <c r="B56" s="1" t="s">
        <v>8</v>
      </c>
      <c r="E56" s="1" t="s">
        <v>8</v>
      </c>
      <c r="G56" s="1" t="s">
        <v>65</v>
      </c>
      <c r="H56" s="1" t="s">
        <v>66</v>
      </c>
    </row>
    <row r="57" spans="1:8" x14ac:dyDescent="0.35">
      <c r="A57" s="1" t="s">
        <v>8</v>
      </c>
      <c r="B57" s="1" t="s">
        <v>8</v>
      </c>
      <c r="C57" s="1" t="s">
        <v>8</v>
      </c>
      <c r="D57" s="1" t="s">
        <v>8</v>
      </c>
      <c r="E57" s="1" t="s">
        <v>8</v>
      </c>
      <c r="G57" s="1" t="s">
        <v>67</v>
      </c>
      <c r="H57" s="1" t="s">
        <v>68</v>
      </c>
    </row>
    <row r="58" spans="1:8" x14ac:dyDescent="0.35">
      <c r="A58" s="1" t="s">
        <v>8</v>
      </c>
      <c r="B58" s="1" t="s">
        <v>8</v>
      </c>
      <c r="E58" s="1" t="s">
        <v>8</v>
      </c>
      <c r="G58" s="1" t="s">
        <v>69</v>
      </c>
      <c r="H58" s="1" t="s">
        <v>70</v>
      </c>
    </row>
    <row r="59" spans="1:8" ht="43.5" x14ac:dyDescent="0.35">
      <c r="A59" s="1" t="s">
        <v>8</v>
      </c>
      <c r="B59" s="1" t="s">
        <v>8</v>
      </c>
      <c r="E59" s="1" t="s">
        <v>8</v>
      </c>
      <c r="G59" s="1" t="s">
        <v>71</v>
      </c>
      <c r="H59" s="1" t="s">
        <v>72</v>
      </c>
    </row>
    <row r="60" spans="1:8" x14ac:dyDescent="0.35">
      <c r="A60" s="1" t="s">
        <v>8</v>
      </c>
      <c r="B60" s="1" t="s">
        <v>8</v>
      </c>
      <c r="E60" s="1" t="s">
        <v>8</v>
      </c>
      <c r="G60" s="1" t="s">
        <v>83</v>
      </c>
    </row>
    <row r="61" spans="1:8" x14ac:dyDescent="0.35">
      <c r="A61" s="1" t="s">
        <v>8</v>
      </c>
      <c r="B61" s="1" t="s">
        <v>8</v>
      </c>
      <c r="C61" s="1" t="s">
        <v>8</v>
      </c>
      <c r="G61" s="1" t="s">
        <v>96</v>
      </c>
      <c r="H61" t="s">
        <v>98</v>
      </c>
    </row>
    <row r="62" spans="1:8" ht="43.5" x14ac:dyDescent="0.35">
      <c r="A62" s="1" t="s">
        <v>8</v>
      </c>
      <c r="B62" s="1" t="s">
        <v>8</v>
      </c>
      <c r="C62" s="1" t="s">
        <v>8</v>
      </c>
      <c r="G62" s="1" t="s">
        <v>97</v>
      </c>
      <c r="H62" s="1" t="s">
        <v>99</v>
      </c>
    </row>
    <row r="63" spans="1:8" ht="43.5" x14ac:dyDescent="0.35">
      <c r="G63" s="7" t="s">
        <v>456</v>
      </c>
      <c r="H63" s="7" t="s">
        <v>1</v>
      </c>
    </row>
    <row r="64" spans="1:8" x14ac:dyDescent="0.35">
      <c r="G64" s="35" t="s">
        <v>457</v>
      </c>
      <c r="H64" s="35"/>
    </row>
    <row r="65" spans="7:8" x14ac:dyDescent="0.35">
      <c r="G65" s="1" t="s">
        <v>122</v>
      </c>
    </row>
    <row r="66" spans="7:8" x14ac:dyDescent="0.35">
      <c r="G66" s="1" t="s">
        <v>123</v>
      </c>
    </row>
    <row r="67" spans="7:8" x14ac:dyDescent="0.35">
      <c r="G67" s="1" t="s">
        <v>124</v>
      </c>
    </row>
    <row r="68" spans="7:8" x14ac:dyDescent="0.35">
      <c r="G68" t="s">
        <v>2</v>
      </c>
      <c r="H68"/>
    </row>
    <row r="69" spans="7:8" x14ac:dyDescent="0.35">
      <c r="G69" s="1" t="s">
        <v>125</v>
      </c>
    </row>
    <row r="70" spans="7:8" x14ac:dyDescent="0.35">
      <c r="G70" s="1" t="s">
        <v>126</v>
      </c>
    </row>
    <row r="71" spans="7:8" x14ac:dyDescent="0.35">
      <c r="G71" s="1" t="s">
        <v>127</v>
      </c>
    </row>
    <row r="72" spans="7:8" x14ac:dyDescent="0.35">
      <c r="G72" t="s">
        <v>128</v>
      </c>
    </row>
    <row r="73" spans="7:8" x14ac:dyDescent="0.35">
      <c r="G73" s="1" t="s">
        <v>129</v>
      </c>
    </row>
    <row r="74" spans="7:8" x14ac:dyDescent="0.35">
      <c r="G74" s="1" t="s">
        <v>130</v>
      </c>
      <c r="H74"/>
    </row>
    <row r="75" spans="7:8" x14ac:dyDescent="0.35">
      <c r="G75" s="1" t="s">
        <v>131</v>
      </c>
    </row>
    <row r="76" spans="7:8" x14ac:dyDescent="0.35">
      <c r="G76" s="16" t="s">
        <v>78</v>
      </c>
    </row>
    <row r="77" spans="7:8" x14ac:dyDescent="0.35">
      <c r="G77" s="1" t="s">
        <v>132</v>
      </c>
    </row>
    <row r="78" spans="7:8" x14ac:dyDescent="0.35">
      <c r="G78" s="1" t="s">
        <v>133</v>
      </c>
    </row>
    <row r="79" spans="7:8" x14ac:dyDescent="0.35">
      <c r="G79" s="1" t="s">
        <v>134</v>
      </c>
    </row>
    <row r="80" spans="7:8" x14ac:dyDescent="0.35">
      <c r="G80" s="1" t="s">
        <v>135</v>
      </c>
    </row>
    <row r="81" spans="7:7" x14ac:dyDescent="0.35">
      <c r="G81" s="1" t="s">
        <v>136</v>
      </c>
    </row>
    <row r="82" spans="7:7" x14ac:dyDescent="0.35">
      <c r="G82" s="1" t="s">
        <v>137</v>
      </c>
    </row>
    <row r="83" spans="7:7" x14ac:dyDescent="0.35">
      <c r="G83" s="1" t="s">
        <v>138</v>
      </c>
    </row>
    <row r="84" spans="7:7" x14ac:dyDescent="0.35">
      <c r="G84" s="1" t="s">
        <v>139</v>
      </c>
    </row>
    <row r="85" spans="7:7" x14ac:dyDescent="0.35">
      <c r="G85" s="1" t="s">
        <v>140</v>
      </c>
    </row>
    <row r="86" spans="7:7" x14ac:dyDescent="0.35">
      <c r="G86" s="1" t="s">
        <v>141</v>
      </c>
    </row>
    <row r="87" spans="7:7" x14ac:dyDescent="0.35">
      <c r="G87" s="1" t="s">
        <v>142</v>
      </c>
    </row>
    <row r="88" spans="7:7" x14ac:dyDescent="0.35">
      <c r="G88" s="1" t="s">
        <v>143</v>
      </c>
    </row>
    <row r="89" spans="7:7" ht="29" x14ac:dyDescent="0.35">
      <c r="G89" s="1" t="s">
        <v>144</v>
      </c>
    </row>
    <row r="90" spans="7:7" ht="72.5" x14ac:dyDescent="0.35">
      <c r="G90" s="1" t="s">
        <v>145</v>
      </c>
    </row>
    <row r="91" spans="7:7" ht="29" x14ac:dyDescent="0.35">
      <c r="G91" s="1" t="s">
        <v>146</v>
      </c>
    </row>
    <row r="92" spans="7:7" x14ac:dyDescent="0.35">
      <c r="G92" s="1" t="s">
        <v>147</v>
      </c>
    </row>
    <row r="93" spans="7:7" x14ac:dyDescent="0.35">
      <c r="G93" s="1" t="s">
        <v>148</v>
      </c>
    </row>
    <row r="94" spans="7:7" x14ac:dyDescent="0.35">
      <c r="G94" s="1" t="s">
        <v>455</v>
      </c>
    </row>
    <row r="95" spans="7:7" x14ac:dyDescent="0.35">
      <c r="G95" s="1" t="s">
        <v>149</v>
      </c>
    </row>
    <row r="96" spans="7:7" x14ac:dyDescent="0.35">
      <c r="G96" s="1" t="s">
        <v>150</v>
      </c>
    </row>
    <row r="97" spans="1:8" x14ac:dyDescent="0.35">
      <c r="A97" s="9"/>
      <c r="B97" s="4"/>
      <c r="G97" s="1" t="s">
        <v>151</v>
      </c>
    </row>
    <row r="98" spans="1:8" x14ac:dyDescent="0.35">
      <c r="A98" s="4"/>
      <c r="B98" s="4"/>
      <c r="G98" s="1" t="s">
        <v>152</v>
      </c>
    </row>
    <row r="99" spans="1:8" x14ac:dyDescent="0.35">
      <c r="G99" s="1" t="s">
        <v>153</v>
      </c>
    </row>
    <row r="100" spans="1:8" x14ac:dyDescent="0.35">
      <c r="G100" s="1" t="s">
        <v>154</v>
      </c>
    </row>
    <row r="101" spans="1:8" x14ac:dyDescent="0.35">
      <c r="G101" s="1" t="s">
        <v>155</v>
      </c>
    </row>
    <row r="102" spans="1:8" x14ac:dyDescent="0.35">
      <c r="G102" s="1" t="s">
        <v>156</v>
      </c>
    </row>
    <row r="103" spans="1:8" x14ac:dyDescent="0.35">
      <c r="G103" s="1" t="s">
        <v>157</v>
      </c>
    </row>
    <row r="104" spans="1:8" x14ac:dyDescent="0.35">
      <c r="G104" s="1" t="s">
        <v>158</v>
      </c>
    </row>
    <row r="105" spans="1:8" x14ac:dyDescent="0.35">
      <c r="G105" s="1" t="s">
        <v>159</v>
      </c>
    </row>
    <row r="106" spans="1:8" x14ac:dyDescent="0.35">
      <c r="G106" s="1" t="s">
        <v>160</v>
      </c>
    </row>
    <row r="107" spans="1:8" x14ac:dyDescent="0.35">
      <c r="G107" s="1" t="s">
        <v>161</v>
      </c>
    </row>
    <row r="108" spans="1:8" x14ac:dyDescent="0.35">
      <c r="G108" s="1" t="s">
        <v>162</v>
      </c>
    </row>
    <row r="109" spans="1:8" x14ac:dyDescent="0.35">
      <c r="G109" s="1" t="s">
        <v>163</v>
      </c>
    </row>
    <row r="110" spans="1:8" x14ac:dyDescent="0.35">
      <c r="G110" t="s">
        <v>125</v>
      </c>
      <c r="H110"/>
    </row>
    <row r="111" spans="1:8" x14ac:dyDescent="0.35">
      <c r="G111" s="1" t="s">
        <v>128</v>
      </c>
    </row>
    <row r="112" spans="1:8" x14ac:dyDescent="0.35">
      <c r="G112" s="4" t="s">
        <v>164</v>
      </c>
    </row>
    <row r="113" spans="7:7" x14ac:dyDescent="0.35">
      <c r="G113" s="1" t="s">
        <v>165</v>
      </c>
    </row>
    <row r="114" spans="7:7" x14ac:dyDescent="0.35">
      <c r="G114" s="1" t="s">
        <v>166</v>
      </c>
    </row>
    <row r="115" spans="7:7" x14ac:dyDescent="0.35">
      <c r="G115" s="1" t="s">
        <v>167</v>
      </c>
    </row>
    <row r="116" spans="7:7" x14ac:dyDescent="0.35">
      <c r="G116" s="1" t="s">
        <v>168</v>
      </c>
    </row>
    <row r="117" spans="7:7" x14ac:dyDescent="0.35">
      <c r="G117" s="1" t="s">
        <v>169</v>
      </c>
    </row>
    <row r="118" spans="7:7" x14ac:dyDescent="0.35">
      <c r="G118" s="1" t="s">
        <v>170</v>
      </c>
    </row>
    <row r="119" spans="7:7" x14ac:dyDescent="0.35">
      <c r="G119" s="1" t="s">
        <v>171</v>
      </c>
    </row>
    <row r="120" spans="7:7" x14ac:dyDescent="0.35">
      <c r="G120" s="1" t="s">
        <v>172</v>
      </c>
    </row>
    <row r="121" spans="7:7" x14ac:dyDescent="0.35">
      <c r="G121" s="1" t="s">
        <v>173</v>
      </c>
    </row>
    <row r="122" spans="7:7" x14ac:dyDescent="0.35">
      <c r="G122" s="1" t="s">
        <v>174</v>
      </c>
    </row>
    <row r="123" spans="7:7" x14ac:dyDescent="0.35">
      <c r="G123" s="1" t="s">
        <v>175</v>
      </c>
    </row>
    <row r="124" spans="7:7" x14ac:dyDescent="0.35">
      <c r="G124" s="1" t="s">
        <v>176</v>
      </c>
    </row>
    <row r="125" spans="7:7" x14ac:dyDescent="0.35">
      <c r="G125" s="1" t="s">
        <v>177</v>
      </c>
    </row>
    <row r="126" spans="7:7" x14ac:dyDescent="0.35">
      <c r="G126" s="4" t="s">
        <v>178</v>
      </c>
    </row>
    <row r="127" spans="7:7" x14ac:dyDescent="0.35">
      <c r="G127" s="1" t="s">
        <v>179</v>
      </c>
    </row>
    <row r="128" spans="7:7" x14ac:dyDescent="0.35">
      <c r="G128" s="1" t="s">
        <v>180</v>
      </c>
    </row>
    <row r="129" spans="7:7" x14ac:dyDescent="0.35">
      <c r="G129" s="1" t="s">
        <v>181</v>
      </c>
    </row>
    <row r="130" spans="7:7" x14ac:dyDescent="0.35">
      <c r="G130" s="1" t="s">
        <v>182</v>
      </c>
    </row>
    <row r="131" spans="7:7" x14ac:dyDescent="0.35">
      <c r="G131" s="1" t="s">
        <v>183</v>
      </c>
    </row>
    <row r="132" spans="7:7" x14ac:dyDescent="0.35">
      <c r="G132" s="1" t="s">
        <v>184</v>
      </c>
    </row>
    <row r="133" spans="7:7" x14ac:dyDescent="0.35">
      <c r="G133" s="1" t="s">
        <v>185</v>
      </c>
    </row>
    <row r="134" spans="7:7" x14ac:dyDescent="0.35">
      <c r="G134" s="1" t="s">
        <v>186</v>
      </c>
    </row>
    <row r="135" spans="7:7" x14ac:dyDescent="0.35">
      <c r="G135" s="1" t="s">
        <v>187</v>
      </c>
    </row>
    <row r="136" spans="7:7" x14ac:dyDescent="0.35">
      <c r="G136" s="1" t="s">
        <v>188</v>
      </c>
    </row>
    <row r="137" spans="7:7" x14ac:dyDescent="0.35">
      <c r="G137" s="1" t="s">
        <v>189</v>
      </c>
    </row>
    <row r="138" spans="7:7" x14ac:dyDescent="0.35">
      <c r="G138" s="1" t="s">
        <v>190</v>
      </c>
    </row>
    <row r="139" spans="7:7" x14ac:dyDescent="0.35">
      <c r="G139" s="1" t="s">
        <v>191</v>
      </c>
    </row>
    <row r="140" spans="7:7" x14ac:dyDescent="0.35">
      <c r="G140" s="1" t="s">
        <v>192</v>
      </c>
    </row>
    <row r="141" spans="7:7" x14ac:dyDescent="0.35">
      <c r="G141" s="1" t="s">
        <v>193</v>
      </c>
    </row>
    <row r="142" spans="7:7" x14ac:dyDescent="0.35">
      <c r="G142" s="1" t="s">
        <v>194</v>
      </c>
    </row>
    <row r="143" spans="7:7" x14ac:dyDescent="0.35">
      <c r="G143" s="1" t="s">
        <v>195</v>
      </c>
    </row>
    <row r="144" spans="7:7" x14ac:dyDescent="0.35">
      <c r="G144" s="1" t="s">
        <v>196</v>
      </c>
    </row>
    <row r="145" spans="7:7" x14ac:dyDescent="0.35">
      <c r="G145" s="1" t="s">
        <v>197</v>
      </c>
    </row>
    <row r="146" spans="7:7" x14ac:dyDescent="0.35">
      <c r="G146" s="1" t="s">
        <v>198</v>
      </c>
    </row>
    <row r="147" spans="7:7" ht="29" x14ac:dyDescent="0.35">
      <c r="G147" s="1" t="s">
        <v>199</v>
      </c>
    </row>
    <row r="148" spans="7:7" x14ac:dyDescent="0.35">
      <c r="G148" s="4" t="s">
        <v>200</v>
      </c>
    </row>
    <row r="149" spans="7:7" x14ac:dyDescent="0.35">
      <c r="G149" s="1" t="s">
        <v>201</v>
      </c>
    </row>
    <row r="150" spans="7:7" x14ac:dyDescent="0.35">
      <c r="G150" s="1" t="s">
        <v>202</v>
      </c>
    </row>
    <row r="151" spans="7:7" x14ac:dyDescent="0.35">
      <c r="G151" s="1" t="s">
        <v>203</v>
      </c>
    </row>
    <row r="152" spans="7:7" x14ac:dyDescent="0.35">
      <c r="G152" s="1" t="s">
        <v>204</v>
      </c>
    </row>
    <row r="153" spans="7:7" x14ac:dyDescent="0.35">
      <c r="G153" s="1" t="s">
        <v>205</v>
      </c>
    </row>
    <row r="154" spans="7:7" x14ac:dyDescent="0.35">
      <c r="G154" s="1" t="s">
        <v>206</v>
      </c>
    </row>
    <row r="155" spans="7:7" x14ac:dyDescent="0.35">
      <c r="G155" s="17" t="s">
        <v>207</v>
      </c>
    </row>
    <row r="156" spans="7:7" x14ac:dyDescent="0.35">
      <c r="G156" s="17" t="s">
        <v>208</v>
      </c>
    </row>
    <row r="157" spans="7:7" x14ac:dyDescent="0.35">
      <c r="G157" s="18" t="s">
        <v>209</v>
      </c>
    </row>
    <row r="158" spans="7:7" x14ac:dyDescent="0.35">
      <c r="G158" s="18" t="s">
        <v>210</v>
      </c>
    </row>
    <row r="159" spans="7:7" x14ac:dyDescent="0.35">
      <c r="G159" s="18" t="s">
        <v>211</v>
      </c>
    </row>
    <row r="160" spans="7:7" x14ac:dyDescent="0.35">
      <c r="G160" s="18" t="s">
        <v>212</v>
      </c>
    </row>
    <row r="161" spans="7:7" x14ac:dyDescent="0.35">
      <c r="G161" s="18" t="s">
        <v>213</v>
      </c>
    </row>
    <row r="162" spans="7:7" x14ac:dyDescent="0.35">
      <c r="G162" s="18" t="s">
        <v>214</v>
      </c>
    </row>
    <row r="163" spans="7:7" x14ac:dyDescent="0.35">
      <c r="G163" s="18" t="s">
        <v>215</v>
      </c>
    </row>
    <row r="164" spans="7:7" x14ac:dyDescent="0.35">
      <c r="G164" s="18" t="s">
        <v>216</v>
      </c>
    </row>
    <row r="165" spans="7:7" x14ac:dyDescent="0.35">
      <c r="G165" s="18" t="s">
        <v>217</v>
      </c>
    </row>
    <row r="166" spans="7:7" x14ac:dyDescent="0.35">
      <c r="G166" s="18" t="s">
        <v>218</v>
      </c>
    </row>
    <row r="167" spans="7:7" x14ac:dyDescent="0.35">
      <c r="G167" s="18" t="s">
        <v>219</v>
      </c>
    </row>
    <row r="168" spans="7:7" x14ac:dyDescent="0.35">
      <c r="G168" s="18" t="s">
        <v>220</v>
      </c>
    </row>
    <row r="169" spans="7:7" x14ac:dyDescent="0.35">
      <c r="G169" s="18" t="s">
        <v>221</v>
      </c>
    </row>
    <row r="170" spans="7:7" ht="29" x14ac:dyDescent="0.35">
      <c r="G170" s="41" t="s">
        <v>222</v>
      </c>
    </row>
    <row r="171" spans="7:7" x14ac:dyDescent="0.35">
      <c r="G171" s="19" t="s">
        <v>223</v>
      </c>
    </row>
    <row r="172" spans="7:7" x14ac:dyDescent="0.35">
      <c r="G172" s="20" t="s">
        <v>224</v>
      </c>
    </row>
    <row r="173" spans="7:7" x14ac:dyDescent="0.35">
      <c r="G173" s="18" t="s">
        <v>225</v>
      </c>
    </row>
    <row r="174" spans="7:7" x14ac:dyDescent="0.35">
      <c r="G174" s="20" t="s">
        <v>226</v>
      </c>
    </row>
    <row r="175" spans="7:7" x14ac:dyDescent="0.35">
      <c r="G175" s="20" t="s">
        <v>227</v>
      </c>
    </row>
    <row r="176" spans="7:7" x14ac:dyDescent="0.35">
      <c r="G176" s="20" t="s">
        <v>228</v>
      </c>
    </row>
    <row r="177" spans="7:7" x14ac:dyDescent="0.35">
      <c r="G177" s="18" t="s">
        <v>229</v>
      </c>
    </row>
    <row r="178" spans="7:7" x14ac:dyDescent="0.35">
      <c r="G178" s="18" t="s">
        <v>230</v>
      </c>
    </row>
    <row r="179" spans="7:7" x14ac:dyDescent="0.35">
      <c r="G179" s="18" t="s">
        <v>231</v>
      </c>
    </row>
    <row r="180" spans="7:7" x14ac:dyDescent="0.35">
      <c r="G180" s="20" t="s">
        <v>232</v>
      </c>
    </row>
    <row r="181" spans="7:7" x14ac:dyDescent="0.35">
      <c r="G181" s="18" t="s">
        <v>233</v>
      </c>
    </row>
    <row r="182" spans="7:7" x14ac:dyDescent="0.35">
      <c r="G182" s="18" t="s">
        <v>234</v>
      </c>
    </row>
    <row r="183" spans="7:7" x14ac:dyDescent="0.35">
      <c r="G183" s="18" t="s">
        <v>235</v>
      </c>
    </row>
    <row r="184" spans="7:7" x14ac:dyDescent="0.35">
      <c r="G184" s="20" t="s">
        <v>236</v>
      </c>
    </row>
    <row r="185" spans="7:7" x14ac:dyDescent="0.35">
      <c r="G185" s="20" t="s">
        <v>237</v>
      </c>
    </row>
    <row r="186" spans="7:7" x14ac:dyDescent="0.35">
      <c r="G186" s="21" t="s">
        <v>238</v>
      </c>
    </row>
    <row r="187" spans="7:7" x14ac:dyDescent="0.35">
      <c r="G187" s="17" t="s">
        <v>239</v>
      </c>
    </row>
    <row r="188" spans="7:7" x14ac:dyDescent="0.35">
      <c r="G188" s="20" t="s">
        <v>240</v>
      </c>
    </row>
    <row r="189" spans="7:7" x14ac:dyDescent="0.35">
      <c r="G189" s="20" t="s">
        <v>241</v>
      </c>
    </row>
    <row r="190" spans="7:7" x14ac:dyDescent="0.35">
      <c r="G190" s="20" t="s">
        <v>242</v>
      </c>
    </row>
    <row r="191" spans="7:7" x14ac:dyDescent="0.35">
      <c r="G191" s="22" t="s">
        <v>243</v>
      </c>
    </row>
    <row r="192" spans="7:7" x14ac:dyDescent="0.35">
      <c r="G192" s="20" t="s">
        <v>244</v>
      </c>
    </row>
    <row r="193" spans="7:7" x14ac:dyDescent="0.35">
      <c r="G193" s="20" t="s">
        <v>245</v>
      </c>
    </row>
    <row r="194" spans="7:7" x14ac:dyDescent="0.35">
      <c r="G194" s="22" t="s">
        <v>246</v>
      </c>
    </row>
    <row r="195" spans="7:7" x14ac:dyDescent="0.35">
      <c r="G195" s="20" t="s">
        <v>247</v>
      </c>
    </row>
    <row r="196" spans="7:7" ht="29" x14ac:dyDescent="0.35">
      <c r="G196" s="23" t="s">
        <v>248</v>
      </c>
    </row>
    <row r="197" spans="7:7" ht="29" x14ac:dyDescent="0.35">
      <c r="G197" s="22" t="s">
        <v>249</v>
      </c>
    </row>
    <row r="198" spans="7:7" x14ac:dyDescent="0.35">
      <c r="G198" s="24" t="s">
        <v>250</v>
      </c>
    </row>
    <row r="199" spans="7:7" x14ac:dyDescent="0.35">
      <c r="G199" s="22" t="s">
        <v>251</v>
      </c>
    </row>
    <row r="200" spans="7:7" x14ac:dyDescent="0.35">
      <c r="G200" s="24" t="s">
        <v>252</v>
      </c>
    </row>
    <row r="201" spans="7:7" x14ac:dyDescent="0.35">
      <c r="G201" s="24" t="s">
        <v>515</v>
      </c>
    </row>
    <row r="202" spans="7:7" ht="29" x14ac:dyDescent="0.35">
      <c r="G202" s="24" t="s">
        <v>254</v>
      </c>
    </row>
    <row r="203" spans="7:7" x14ac:dyDescent="0.35">
      <c r="G203" s="24" t="s">
        <v>255</v>
      </c>
    </row>
    <row r="204" spans="7:7" x14ac:dyDescent="0.35">
      <c r="G204" s="26" t="s">
        <v>256</v>
      </c>
    </row>
    <row r="205" spans="7:7" x14ac:dyDescent="0.35">
      <c r="G205" s="22" t="s">
        <v>257</v>
      </c>
    </row>
    <row r="206" spans="7:7" x14ac:dyDescent="0.35">
      <c r="G206" s="18" t="s">
        <v>258</v>
      </c>
    </row>
    <row r="207" spans="7:7" x14ac:dyDescent="0.35">
      <c r="G207" s="22" t="s">
        <v>253</v>
      </c>
    </row>
    <row r="208" spans="7:7" x14ac:dyDescent="0.35">
      <c r="G208" s="24" t="s">
        <v>259</v>
      </c>
    </row>
    <row r="209" spans="7:7" x14ac:dyDescent="0.35">
      <c r="G209" s="24" t="s">
        <v>260</v>
      </c>
    </row>
    <row r="210" spans="7:7" x14ac:dyDescent="0.35">
      <c r="G210" s="22" t="s">
        <v>253</v>
      </c>
    </row>
    <row r="211" spans="7:7" x14ac:dyDescent="0.35">
      <c r="G211" s="24" t="s">
        <v>261</v>
      </c>
    </row>
    <row r="212" spans="7:7" x14ac:dyDescent="0.35">
      <c r="G212" s="22" t="s">
        <v>452</v>
      </c>
    </row>
    <row r="213" spans="7:7" x14ac:dyDescent="0.35">
      <c r="G213" s="22" t="s">
        <v>262</v>
      </c>
    </row>
    <row r="214" spans="7:7" x14ac:dyDescent="0.35">
      <c r="G214" s="27" t="s">
        <v>263</v>
      </c>
    </row>
    <row r="215" spans="7:7" x14ac:dyDescent="0.35">
      <c r="G215" s="27" t="s">
        <v>260</v>
      </c>
    </row>
    <row r="216" spans="7:7" ht="43.5" x14ac:dyDescent="0.35">
      <c r="G216" s="23" t="s">
        <v>264</v>
      </c>
    </row>
    <row r="217" spans="7:7" x14ac:dyDescent="0.35">
      <c r="G217" s="28" t="s">
        <v>265</v>
      </c>
    </row>
    <row r="218" spans="7:7" x14ac:dyDescent="0.35">
      <c r="G218" s="22" t="s">
        <v>266</v>
      </c>
    </row>
    <row r="219" spans="7:7" x14ac:dyDescent="0.35">
      <c r="G219" s="22" t="s">
        <v>267</v>
      </c>
    </row>
    <row r="220" spans="7:7" x14ac:dyDescent="0.35">
      <c r="G220" s="22" t="s">
        <v>243</v>
      </c>
    </row>
    <row r="221" spans="7:7" x14ac:dyDescent="0.35">
      <c r="G221" s="22" t="s">
        <v>268</v>
      </c>
    </row>
    <row r="222" spans="7:7" x14ac:dyDescent="0.35">
      <c r="G222" s="22" t="s">
        <v>269</v>
      </c>
    </row>
    <row r="223" spans="7:7" x14ac:dyDescent="0.35">
      <c r="G223" s="22" t="s">
        <v>270</v>
      </c>
    </row>
    <row r="224" spans="7:7" x14ac:dyDescent="0.35">
      <c r="G224" s="22" t="s">
        <v>271</v>
      </c>
    </row>
    <row r="225" spans="7:7" x14ac:dyDescent="0.35">
      <c r="G225" s="22" t="s">
        <v>224</v>
      </c>
    </row>
    <row r="226" spans="7:7" x14ac:dyDescent="0.35">
      <c r="G226" s="22" t="s">
        <v>226</v>
      </c>
    </row>
    <row r="227" spans="7:7" x14ac:dyDescent="0.35">
      <c r="G227" s="22" t="s">
        <v>272</v>
      </c>
    </row>
    <row r="228" spans="7:7" x14ac:dyDescent="0.35">
      <c r="G228" s="22" t="s">
        <v>273</v>
      </c>
    </row>
    <row r="229" spans="7:7" x14ac:dyDescent="0.35">
      <c r="G229" s="22" t="s">
        <v>246</v>
      </c>
    </row>
    <row r="230" spans="7:7" x14ac:dyDescent="0.35">
      <c r="G230" s="22" t="s">
        <v>232</v>
      </c>
    </row>
    <row r="231" spans="7:7" x14ac:dyDescent="0.35">
      <c r="G231" s="22" t="s">
        <v>244</v>
      </c>
    </row>
    <row r="232" spans="7:7" x14ac:dyDescent="0.35">
      <c r="G232" s="22" t="s">
        <v>274</v>
      </c>
    </row>
    <row r="233" spans="7:7" x14ac:dyDescent="0.35">
      <c r="G233" s="22" t="s">
        <v>275</v>
      </c>
    </row>
    <row r="234" spans="7:7" x14ac:dyDescent="0.35">
      <c r="G234" s="22" t="s">
        <v>236</v>
      </c>
    </row>
    <row r="235" spans="7:7" x14ac:dyDescent="0.35">
      <c r="G235" s="22" t="s">
        <v>276</v>
      </c>
    </row>
    <row r="236" spans="7:7" x14ac:dyDescent="0.35">
      <c r="G236" s="22" t="s">
        <v>277</v>
      </c>
    </row>
    <row r="237" spans="7:7" x14ac:dyDescent="0.35">
      <c r="G237" s="22" t="s">
        <v>278</v>
      </c>
    </row>
    <row r="238" spans="7:7" x14ac:dyDescent="0.35">
      <c r="G238" s="22" t="s">
        <v>279</v>
      </c>
    </row>
    <row r="239" spans="7:7" x14ac:dyDescent="0.35">
      <c r="G239" s="22" t="s">
        <v>280</v>
      </c>
    </row>
    <row r="240" spans="7:7" x14ac:dyDescent="0.35">
      <c r="G240" s="22" t="s">
        <v>237</v>
      </c>
    </row>
    <row r="241" spans="7:7" x14ac:dyDescent="0.35">
      <c r="G241" s="22" t="s">
        <v>281</v>
      </c>
    </row>
    <row r="242" spans="7:7" x14ac:dyDescent="0.35">
      <c r="G242" s="24" t="s">
        <v>282</v>
      </c>
    </row>
    <row r="243" spans="7:7" x14ac:dyDescent="0.35">
      <c r="G243" s="24" t="s">
        <v>283</v>
      </c>
    </row>
    <row r="244" spans="7:7" x14ac:dyDescent="0.35">
      <c r="G244" s="24" t="s">
        <v>284</v>
      </c>
    </row>
    <row r="245" spans="7:7" ht="29" x14ac:dyDescent="0.35">
      <c r="G245" s="29" t="s">
        <v>453</v>
      </c>
    </row>
    <row r="246" spans="7:7" x14ac:dyDescent="0.35">
      <c r="G246" s="29" t="s">
        <v>285</v>
      </c>
    </row>
    <row r="247" spans="7:7" x14ac:dyDescent="0.35">
      <c r="G247" s="22" t="s">
        <v>454</v>
      </c>
    </row>
    <row r="248" spans="7:7" x14ac:dyDescent="0.35">
      <c r="G248" s="22" t="s">
        <v>286</v>
      </c>
    </row>
    <row r="249" spans="7:7" ht="29" x14ac:dyDescent="0.35">
      <c r="G249" s="22" t="s">
        <v>287</v>
      </c>
    </row>
    <row r="250" spans="7:7" x14ac:dyDescent="0.35">
      <c r="G250" s="22" t="s">
        <v>288</v>
      </c>
    </row>
    <row r="251" spans="7:7" x14ac:dyDescent="0.35">
      <c r="G251" s="24" t="s">
        <v>289</v>
      </c>
    </row>
    <row r="252" spans="7:7" x14ac:dyDescent="0.35">
      <c r="G252" s="22" t="s">
        <v>290</v>
      </c>
    </row>
    <row r="253" spans="7:7" x14ac:dyDescent="0.35">
      <c r="G253" s="22" t="s">
        <v>291</v>
      </c>
    </row>
    <row r="254" spans="7:7" x14ac:dyDescent="0.35">
      <c r="G254" s="24" t="s">
        <v>292</v>
      </c>
    </row>
    <row r="255" spans="7:7" x14ac:dyDescent="0.35">
      <c r="G255" s="22" t="s">
        <v>293</v>
      </c>
    </row>
    <row r="256" spans="7:7" x14ac:dyDescent="0.35">
      <c r="G256" s="25" t="s">
        <v>294</v>
      </c>
    </row>
    <row r="257" spans="7:7" ht="43.5" x14ac:dyDescent="0.35">
      <c r="G257" s="52" t="s">
        <v>516</v>
      </c>
    </row>
    <row r="258" spans="7:7" x14ac:dyDescent="0.35">
      <c r="G258" s="24" t="s">
        <v>295</v>
      </c>
    </row>
    <row r="259" spans="7:7" ht="29" x14ac:dyDescent="0.35">
      <c r="G259" s="22" t="s">
        <v>296</v>
      </c>
    </row>
    <row r="260" spans="7:7" x14ac:dyDescent="0.35">
      <c r="G260" s="22" t="s">
        <v>297</v>
      </c>
    </row>
    <row r="261" spans="7:7" x14ac:dyDescent="0.35">
      <c r="G261" s="30" t="s">
        <v>298</v>
      </c>
    </row>
    <row r="262" spans="7:7" x14ac:dyDescent="0.35">
      <c r="G262" s="31" t="s">
        <v>299</v>
      </c>
    </row>
    <row r="263" spans="7:7" x14ac:dyDescent="0.35">
      <c r="G263" s="31" t="s">
        <v>300</v>
      </c>
    </row>
    <row r="264" spans="7:7" x14ac:dyDescent="0.35">
      <c r="G264" s="31" t="s">
        <v>301</v>
      </c>
    </row>
    <row r="265" spans="7:7" x14ac:dyDescent="0.35">
      <c r="G265" s="30" t="s">
        <v>515</v>
      </c>
    </row>
    <row r="266" spans="7:7" x14ac:dyDescent="0.35">
      <c r="G266" s="30" t="s">
        <v>302</v>
      </c>
    </row>
    <row r="267" spans="7:7" x14ac:dyDescent="0.35">
      <c r="G267" s="31" t="s">
        <v>303</v>
      </c>
    </row>
    <row r="268" spans="7:7" x14ac:dyDescent="0.35">
      <c r="G268" s="31" t="s">
        <v>304</v>
      </c>
    </row>
    <row r="269" spans="7:7" x14ac:dyDescent="0.35">
      <c r="G269" s="31" t="s">
        <v>305</v>
      </c>
    </row>
    <row r="270" spans="7:7" x14ac:dyDescent="0.35">
      <c r="G270" s="31" t="s">
        <v>306</v>
      </c>
    </row>
    <row r="271" spans="7:7" x14ac:dyDescent="0.35">
      <c r="G271" s="31" t="s">
        <v>307</v>
      </c>
    </row>
    <row r="272" spans="7:7" x14ac:dyDescent="0.35">
      <c r="G272" s="31" t="s">
        <v>308</v>
      </c>
    </row>
    <row r="273" spans="7:7" x14ac:dyDescent="0.35">
      <c r="G273" s="31" t="s">
        <v>309</v>
      </c>
    </row>
    <row r="274" spans="7:7" x14ac:dyDescent="0.35">
      <c r="G274" s="31" t="s">
        <v>310</v>
      </c>
    </row>
    <row r="275" spans="7:7" x14ac:dyDescent="0.35">
      <c r="G275" s="31" t="s">
        <v>311</v>
      </c>
    </row>
    <row r="276" spans="7:7" x14ac:dyDescent="0.35">
      <c r="G276" s="31" t="s">
        <v>312</v>
      </c>
    </row>
    <row r="277" spans="7:7" x14ac:dyDescent="0.35">
      <c r="G277" s="31" t="s">
        <v>313</v>
      </c>
    </row>
    <row r="278" spans="7:7" x14ac:dyDescent="0.35">
      <c r="G278" s="31" t="s">
        <v>314</v>
      </c>
    </row>
    <row r="279" spans="7:7" x14ac:dyDescent="0.35">
      <c r="G279" s="31" t="s">
        <v>315</v>
      </c>
    </row>
    <row r="280" spans="7:7" x14ac:dyDescent="0.35">
      <c r="G280" s="31" t="s">
        <v>316</v>
      </c>
    </row>
    <row r="281" spans="7:7" x14ac:dyDescent="0.35">
      <c r="G281" s="31" t="s">
        <v>317</v>
      </c>
    </row>
    <row r="282" spans="7:7" x14ac:dyDescent="0.35">
      <c r="G282" s="31" t="s">
        <v>318</v>
      </c>
    </row>
    <row r="283" spans="7:7" x14ac:dyDescent="0.35">
      <c r="G283" s="30" t="s">
        <v>515</v>
      </c>
    </row>
    <row r="284" spans="7:7" x14ac:dyDescent="0.35">
      <c r="G284" s="30" t="s">
        <v>319</v>
      </c>
    </row>
    <row r="285" spans="7:7" x14ac:dyDescent="0.35">
      <c r="G285" s="31" t="s">
        <v>320</v>
      </c>
    </row>
    <row r="286" spans="7:7" x14ac:dyDescent="0.35">
      <c r="G286" s="31" t="s">
        <v>321</v>
      </c>
    </row>
    <row r="287" spans="7:7" x14ac:dyDescent="0.35">
      <c r="G287" s="31" t="s">
        <v>322</v>
      </c>
    </row>
    <row r="288" spans="7:7" x14ac:dyDescent="0.35">
      <c r="G288" s="31" t="s">
        <v>323</v>
      </c>
    </row>
    <row r="289" spans="7:7" x14ac:dyDescent="0.35">
      <c r="G289" s="31" t="s">
        <v>324</v>
      </c>
    </row>
    <row r="290" spans="7:7" x14ac:dyDescent="0.35">
      <c r="G290" s="31" t="s">
        <v>325</v>
      </c>
    </row>
    <row r="291" spans="7:7" x14ac:dyDescent="0.35">
      <c r="G291" s="31" t="s">
        <v>326</v>
      </c>
    </row>
    <row r="292" spans="7:7" x14ac:dyDescent="0.35">
      <c r="G292" s="31" t="s">
        <v>327</v>
      </c>
    </row>
    <row r="293" spans="7:7" x14ac:dyDescent="0.35">
      <c r="G293" s="31" t="s">
        <v>328</v>
      </c>
    </row>
    <row r="294" spans="7:7" x14ac:dyDescent="0.35">
      <c r="G294" s="31" t="s">
        <v>329</v>
      </c>
    </row>
    <row r="295" spans="7:7" x14ac:dyDescent="0.35">
      <c r="G295" s="31" t="s">
        <v>330</v>
      </c>
    </row>
    <row r="296" spans="7:7" x14ac:dyDescent="0.35">
      <c r="G296" s="31" t="s">
        <v>331</v>
      </c>
    </row>
    <row r="297" spans="7:7" x14ac:dyDescent="0.35">
      <c r="G297" s="31" t="s">
        <v>332</v>
      </c>
    </row>
    <row r="298" spans="7:7" x14ac:dyDescent="0.35">
      <c r="G298" s="31" t="s">
        <v>333</v>
      </c>
    </row>
    <row r="299" spans="7:7" x14ac:dyDescent="0.35">
      <c r="G299" s="31" t="s">
        <v>334</v>
      </c>
    </row>
    <row r="300" spans="7:7" x14ac:dyDescent="0.35">
      <c r="G300" s="31" t="s">
        <v>335</v>
      </c>
    </row>
    <row r="301" spans="7:7" x14ac:dyDescent="0.35">
      <c r="G301" s="31" t="s">
        <v>336</v>
      </c>
    </row>
    <row r="302" spans="7:7" x14ac:dyDescent="0.35">
      <c r="G302" s="30" t="s">
        <v>515</v>
      </c>
    </row>
    <row r="303" spans="7:7" x14ac:dyDescent="0.35">
      <c r="G303" s="30" t="s">
        <v>337</v>
      </c>
    </row>
    <row r="304" spans="7:7" x14ac:dyDescent="0.35">
      <c r="G304" s="31" t="s">
        <v>338</v>
      </c>
    </row>
    <row r="305" spans="7:7" x14ac:dyDescent="0.35">
      <c r="G305" s="31" t="s">
        <v>339</v>
      </c>
    </row>
    <row r="306" spans="7:7" x14ac:dyDescent="0.35">
      <c r="G306" s="31" t="s">
        <v>340</v>
      </c>
    </row>
    <row r="307" spans="7:7" x14ac:dyDescent="0.35">
      <c r="G307" s="31" t="s">
        <v>341</v>
      </c>
    </row>
    <row r="308" spans="7:7" x14ac:dyDescent="0.35">
      <c r="G308" s="31" t="s">
        <v>342</v>
      </c>
    </row>
    <row r="309" spans="7:7" x14ac:dyDescent="0.35">
      <c r="G309" s="31" t="s">
        <v>343</v>
      </c>
    </row>
    <row r="310" spans="7:7" x14ac:dyDescent="0.35">
      <c r="G310" s="31" t="s">
        <v>344</v>
      </c>
    </row>
    <row r="311" spans="7:7" x14ac:dyDescent="0.35">
      <c r="G311" s="31" t="s">
        <v>345</v>
      </c>
    </row>
    <row r="312" spans="7:7" x14ac:dyDescent="0.35">
      <c r="G312" s="31" t="s">
        <v>346</v>
      </c>
    </row>
    <row r="313" spans="7:7" x14ac:dyDescent="0.35">
      <c r="G313" s="31" t="s">
        <v>347</v>
      </c>
    </row>
    <row r="314" spans="7:7" x14ac:dyDescent="0.35">
      <c r="G314" s="31" t="s">
        <v>348</v>
      </c>
    </row>
    <row r="315" spans="7:7" x14ac:dyDescent="0.35">
      <c r="G315" s="32" t="s">
        <v>349</v>
      </c>
    </row>
    <row r="316" spans="7:7" x14ac:dyDescent="0.35">
      <c r="G316" s="30" t="s">
        <v>515</v>
      </c>
    </row>
    <row r="317" spans="7:7" x14ac:dyDescent="0.35">
      <c r="G317" s="24" t="s">
        <v>350</v>
      </c>
    </row>
    <row r="318" spans="7:7" x14ac:dyDescent="0.35">
      <c r="G318" s="22" t="s">
        <v>351</v>
      </c>
    </row>
    <row r="319" spans="7:7" x14ac:dyDescent="0.35">
      <c r="G319" s="22" t="s">
        <v>352</v>
      </c>
    </row>
    <row r="320" spans="7:7" x14ac:dyDescent="0.35">
      <c r="G320" s="25" t="s">
        <v>353</v>
      </c>
    </row>
    <row r="321" spans="7:7" ht="29" x14ac:dyDescent="0.35">
      <c r="G321" s="51" t="s">
        <v>354</v>
      </c>
    </row>
    <row r="322" spans="7:7" x14ac:dyDescent="0.35">
      <c r="G322" s="33" t="s">
        <v>355</v>
      </c>
    </row>
    <row r="323" spans="7:7" x14ac:dyDescent="0.35">
      <c r="G323" s="34" t="s">
        <v>356</v>
      </c>
    </row>
    <row r="324" spans="7:7" x14ac:dyDescent="0.35">
      <c r="G324" s="34" t="s">
        <v>357</v>
      </c>
    </row>
    <row r="325" spans="7:7" x14ac:dyDescent="0.35">
      <c r="G325" s="34" t="s">
        <v>358</v>
      </c>
    </row>
    <row r="326" spans="7:7" x14ac:dyDescent="0.35">
      <c r="G326" s="34" t="s">
        <v>359</v>
      </c>
    </row>
    <row r="327" spans="7:7" x14ac:dyDescent="0.35">
      <c r="G327" s="34" t="s">
        <v>360</v>
      </c>
    </row>
    <row r="328" spans="7:7" x14ac:dyDescent="0.35">
      <c r="G328" s="34" t="s">
        <v>361</v>
      </c>
    </row>
    <row r="329" spans="7:7" x14ac:dyDescent="0.35">
      <c r="G329" s="34" t="s">
        <v>362</v>
      </c>
    </row>
    <row r="330" spans="7:7" x14ac:dyDescent="0.35">
      <c r="G330" s="34" t="s">
        <v>363</v>
      </c>
    </row>
    <row r="331" spans="7:7" x14ac:dyDescent="0.35">
      <c r="G331" s="34" t="s">
        <v>364</v>
      </c>
    </row>
    <row r="332" spans="7:7" x14ac:dyDescent="0.35">
      <c r="G332" s="34" t="s">
        <v>365</v>
      </c>
    </row>
    <row r="333" spans="7:7" x14ac:dyDescent="0.35">
      <c r="G333" s="34" t="s">
        <v>366</v>
      </c>
    </row>
    <row r="334" spans="7:7" x14ac:dyDescent="0.35">
      <c r="G334" s="34" t="s">
        <v>367</v>
      </c>
    </row>
    <row r="335" spans="7:7" x14ac:dyDescent="0.35">
      <c r="G335" s="34" t="s">
        <v>368</v>
      </c>
    </row>
    <row r="336" spans="7:7" x14ac:dyDescent="0.35">
      <c r="G336" s="34" t="s">
        <v>369</v>
      </c>
    </row>
    <row r="337" spans="7:7" x14ac:dyDescent="0.35">
      <c r="G337" s="34" t="s">
        <v>370</v>
      </c>
    </row>
    <row r="338" spans="7:7" x14ac:dyDescent="0.35">
      <c r="G338" s="34" t="s">
        <v>371</v>
      </c>
    </row>
    <row r="339" spans="7:7" x14ac:dyDescent="0.35">
      <c r="G339" s="34" t="s">
        <v>372</v>
      </c>
    </row>
    <row r="340" spans="7:7" x14ac:dyDescent="0.35">
      <c r="G340" s="34" t="s">
        <v>373</v>
      </c>
    </row>
    <row r="341" spans="7:7" x14ac:dyDescent="0.35">
      <c r="G341" s="34" t="s">
        <v>374</v>
      </c>
    </row>
    <row r="342" spans="7:7" x14ac:dyDescent="0.35">
      <c r="G342" s="34" t="s">
        <v>375</v>
      </c>
    </row>
    <row r="343" spans="7:7" x14ac:dyDescent="0.35">
      <c r="G343" s="34" t="s">
        <v>376</v>
      </c>
    </row>
    <row r="344" spans="7:7" x14ac:dyDescent="0.35">
      <c r="G344" s="34" t="s">
        <v>377</v>
      </c>
    </row>
    <row r="345" spans="7:7" x14ac:dyDescent="0.35">
      <c r="G345" s="34" t="s">
        <v>378</v>
      </c>
    </row>
    <row r="346" spans="7:7" x14ac:dyDescent="0.35">
      <c r="G346" s="34" t="s">
        <v>379</v>
      </c>
    </row>
    <row r="347" spans="7:7" x14ac:dyDescent="0.35">
      <c r="G347" s="34" t="s">
        <v>380</v>
      </c>
    </row>
    <row r="348" spans="7:7" x14ac:dyDescent="0.35">
      <c r="G348" s="34" t="s">
        <v>381</v>
      </c>
    </row>
    <row r="349" spans="7:7" x14ac:dyDescent="0.35">
      <c r="G349" s="34" t="s">
        <v>382</v>
      </c>
    </row>
    <row r="350" spans="7:7" x14ac:dyDescent="0.35">
      <c r="G350" s="34" t="s">
        <v>383</v>
      </c>
    </row>
    <row r="351" spans="7:7" x14ac:dyDescent="0.35">
      <c r="G351" s="34" t="s">
        <v>384</v>
      </c>
    </row>
    <row r="352" spans="7:7" x14ac:dyDescent="0.35">
      <c r="G352" s="34" t="s">
        <v>385</v>
      </c>
    </row>
    <row r="353" spans="7:7" x14ac:dyDescent="0.35">
      <c r="G353" s="34" t="s">
        <v>386</v>
      </c>
    </row>
    <row r="354" spans="7:7" x14ac:dyDescent="0.35">
      <c r="G354" s="34" t="s">
        <v>387</v>
      </c>
    </row>
    <row r="355" spans="7:7" ht="29" x14ac:dyDescent="0.35">
      <c r="G355" s="42" t="s">
        <v>388</v>
      </c>
    </row>
    <row r="356" spans="7:7" ht="29" x14ac:dyDescent="0.35">
      <c r="G356" s="42" t="s">
        <v>389</v>
      </c>
    </row>
    <row r="357" spans="7:7" x14ac:dyDescent="0.35">
      <c r="G357" s="42" t="s">
        <v>390</v>
      </c>
    </row>
    <row r="358" spans="7:7" x14ac:dyDescent="0.35">
      <c r="G358" s="42" t="s">
        <v>391</v>
      </c>
    </row>
    <row r="359" spans="7:7" ht="29" x14ac:dyDescent="0.35">
      <c r="G359" s="42" t="s">
        <v>392</v>
      </c>
    </row>
    <row r="360" spans="7:7" ht="29" x14ac:dyDescent="0.35">
      <c r="G360" s="42" t="s">
        <v>393</v>
      </c>
    </row>
    <row r="361" spans="7:7" x14ac:dyDescent="0.35">
      <c r="G361" s="34" t="s">
        <v>394</v>
      </c>
    </row>
    <row r="362" spans="7:7" x14ac:dyDescent="0.35">
      <c r="G362" s="34" t="s">
        <v>395</v>
      </c>
    </row>
    <row r="363" spans="7:7" ht="29" x14ac:dyDescent="0.35">
      <c r="G363" s="42" t="s">
        <v>396</v>
      </c>
    </row>
    <row r="364" spans="7:7" ht="29" x14ac:dyDescent="0.35">
      <c r="G364" s="42" t="s">
        <v>397</v>
      </c>
    </row>
    <row r="365" spans="7:7" x14ac:dyDescent="0.35">
      <c r="G365" s="34" t="s">
        <v>398</v>
      </c>
    </row>
    <row r="366" spans="7:7" x14ac:dyDescent="0.35">
      <c r="G366" s="34" t="s">
        <v>399</v>
      </c>
    </row>
    <row r="367" spans="7:7" x14ac:dyDescent="0.35">
      <c r="G367" s="34" t="s">
        <v>400</v>
      </c>
    </row>
    <row r="368" spans="7:7" x14ac:dyDescent="0.35">
      <c r="G368" s="34" t="s">
        <v>401</v>
      </c>
    </row>
    <row r="369" spans="7:7" ht="29" x14ac:dyDescent="0.35">
      <c r="G369" s="42" t="s">
        <v>402</v>
      </c>
    </row>
    <row r="370" spans="7:7" ht="29" x14ac:dyDescent="0.35">
      <c r="G370" s="42" t="s">
        <v>403</v>
      </c>
    </row>
    <row r="371" spans="7:7" x14ac:dyDescent="0.35">
      <c r="G371" s="42" t="s">
        <v>404</v>
      </c>
    </row>
    <row r="372" spans="7:7" ht="29" x14ac:dyDescent="0.35">
      <c r="G372" s="42" t="s">
        <v>405</v>
      </c>
    </row>
    <row r="373" spans="7:7" x14ac:dyDescent="0.35">
      <c r="G373" s="42" t="s">
        <v>406</v>
      </c>
    </row>
    <row r="374" spans="7:7" x14ac:dyDescent="0.35">
      <c r="G374" s="42" t="s">
        <v>407</v>
      </c>
    </row>
    <row r="375" spans="7:7" x14ac:dyDescent="0.35">
      <c r="G375" s="42" t="s">
        <v>408</v>
      </c>
    </row>
    <row r="376" spans="7:7" x14ac:dyDescent="0.35">
      <c r="G376" s="42" t="s">
        <v>409</v>
      </c>
    </row>
    <row r="377" spans="7:7" ht="29" x14ac:dyDescent="0.35">
      <c r="G377" s="42" t="s">
        <v>410</v>
      </c>
    </row>
    <row r="378" spans="7:7" ht="29" x14ac:dyDescent="0.35">
      <c r="G378" s="42" t="s">
        <v>411</v>
      </c>
    </row>
    <row r="379" spans="7:7" ht="29" x14ac:dyDescent="0.35">
      <c r="G379" s="42" t="s">
        <v>412</v>
      </c>
    </row>
    <row r="380" spans="7:7" ht="29" x14ac:dyDescent="0.35">
      <c r="G380" s="42" t="s">
        <v>413</v>
      </c>
    </row>
    <row r="381" spans="7:7" ht="29" x14ac:dyDescent="0.35">
      <c r="G381" s="42" t="s">
        <v>414</v>
      </c>
    </row>
    <row r="382" spans="7:7" x14ac:dyDescent="0.35">
      <c r="G382" s="42" t="s">
        <v>415</v>
      </c>
    </row>
    <row r="383" spans="7:7" x14ac:dyDescent="0.35">
      <c r="G383" s="42" t="s">
        <v>416</v>
      </c>
    </row>
    <row r="384" spans="7:7" x14ac:dyDescent="0.35">
      <c r="G384" s="42" t="s">
        <v>417</v>
      </c>
    </row>
    <row r="385" spans="7:7" x14ac:dyDescent="0.35">
      <c r="G385" s="42" t="s">
        <v>418</v>
      </c>
    </row>
    <row r="386" spans="7:7" x14ac:dyDescent="0.35">
      <c r="G386" s="42" t="s">
        <v>419</v>
      </c>
    </row>
    <row r="387" spans="7:7" x14ac:dyDescent="0.35">
      <c r="G387" s="42" t="s">
        <v>420</v>
      </c>
    </row>
    <row r="388" spans="7:7" x14ac:dyDescent="0.35">
      <c r="G388" s="43" t="s">
        <v>421</v>
      </c>
    </row>
    <row r="389" spans="7:7" x14ac:dyDescent="0.35">
      <c r="G389" s="43" t="s">
        <v>422</v>
      </c>
    </row>
    <row r="390" spans="7:7" x14ac:dyDescent="0.35">
      <c r="G390" s="44" t="s">
        <v>423</v>
      </c>
    </row>
    <row r="391" spans="7:7" x14ac:dyDescent="0.35">
      <c r="G391" s="44" t="s">
        <v>424</v>
      </c>
    </row>
    <row r="392" spans="7:7" x14ac:dyDescent="0.35">
      <c r="G392" s="44" t="s">
        <v>425</v>
      </c>
    </row>
    <row r="393" spans="7:7" x14ac:dyDescent="0.35">
      <c r="G393" s="44" t="s">
        <v>426</v>
      </c>
    </row>
    <row r="394" spans="7:7" x14ac:dyDescent="0.35">
      <c r="G394" s="44" t="s">
        <v>427</v>
      </c>
    </row>
    <row r="395" spans="7:7" x14ac:dyDescent="0.35">
      <c r="G395" s="44" t="s">
        <v>428</v>
      </c>
    </row>
    <row r="396" spans="7:7" x14ac:dyDescent="0.35">
      <c r="G396" s="44" t="s">
        <v>429</v>
      </c>
    </row>
    <row r="397" spans="7:7" x14ac:dyDescent="0.35">
      <c r="G397" s="44" t="s">
        <v>430</v>
      </c>
    </row>
    <row r="398" spans="7:7" x14ac:dyDescent="0.35">
      <c r="G398" s="44" t="s">
        <v>431</v>
      </c>
    </row>
    <row r="399" spans="7:7" x14ac:dyDescent="0.35">
      <c r="G399" s="44" t="s">
        <v>432</v>
      </c>
    </row>
    <row r="400" spans="7:7" x14ac:dyDescent="0.35">
      <c r="G400" s="44" t="s">
        <v>433</v>
      </c>
    </row>
    <row r="401" spans="7:7" x14ac:dyDescent="0.35">
      <c r="G401" s="44" t="s">
        <v>434</v>
      </c>
    </row>
    <row r="402" spans="7:7" x14ac:dyDescent="0.35">
      <c r="G402" s="44" t="s">
        <v>435</v>
      </c>
    </row>
    <row r="403" spans="7:7" x14ac:dyDescent="0.35">
      <c r="G403" s="44" t="s">
        <v>436</v>
      </c>
    </row>
    <row r="404" spans="7:7" x14ac:dyDescent="0.35">
      <c r="G404" s="44" t="s">
        <v>437</v>
      </c>
    </row>
    <row r="405" spans="7:7" x14ac:dyDescent="0.35">
      <c r="G405" s="44" t="s">
        <v>438</v>
      </c>
    </row>
    <row r="406" spans="7:7" x14ac:dyDescent="0.35">
      <c r="G406" s="43" t="s">
        <v>439</v>
      </c>
    </row>
    <row r="407" spans="7:7" x14ac:dyDescent="0.35">
      <c r="G407" s="43" t="s">
        <v>440</v>
      </c>
    </row>
    <row r="408" spans="7:7" x14ac:dyDescent="0.35">
      <c r="G408" s="45" t="s">
        <v>441</v>
      </c>
    </row>
    <row r="409" spans="7:7" x14ac:dyDescent="0.35">
      <c r="G409" s="44" t="s">
        <v>442</v>
      </c>
    </row>
    <row r="410" spans="7:7" x14ac:dyDescent="0.35">
      <c r="G410" s="44" t="s">
        <v>443</v>
      </c>
    </row>
    <row r="411" spans="7:7" x14ac:dyDescent="0.35">
      <c r="G411" s="44" t="s">
        <v>444</v>
      </c>
    </row>
    <row r="412" spans="7:7" x14ac:dyDescent="0.35">
      <c r="G412" s="44" t="s">
        <v>445</v>
      </c>
    </row>
    <row r="413" spans="7:7" x14ac:dyDescent="0.35">
      <c r="G413" s="44" t="s">
        <v>446</v>
      </c>
    </row>
    <row r="414" spans="7:7" x14ac:dyDescent="0.35">
      <c r="G414" s="44" t="s">
        <v>447</v>
      </c>
    </row>
    <row r="415" spans="7:7" x14ac:dyDescent="0.35">
      <c r="G415" s="44" t="s">
        <v>448</v>
      </c>
    </row>
    <row r="416" spans="7:7" x14ac:dyDescent="0.35">
      <c r="G416" s="44" t="s">
        <v>449</v>
      </c>
    </row>
    <row r="417" spans="1:7" x14ac:dyDescent="0.35">
      <c r="G417" s="43" t="s">
        <v>450</v>
      </c>
    </row>
    <row r="418" spans="1:7" x14ac:dyDescent="0.35">
      <c r="G418" s="43" t="s">
        <v>451</v>
      </c>
    </row>
    <row r="419" spans="1:7" ht="43.25" customHeight="1" x14ac:dyDescent="0.35">
      <c r="A419" s="691" t="s">
        <v>116</v>
      </c>
      <c r="B419" s="691"/>
      <c r="C419" s="691"/>
      <c r="G419" s="39" t="s">
        <v>458</v>
      </c>
    </row>
    <row r="420" spans="1:7" x14ac:dyDescent="0.35">
      <c r="G420" s="46" t="s">
        <v>459</v>
      </c>
    </row>
    <row r="421" spans="1:7" x14ac:dyDescent="0.35">
      <c r="G421" s="46" t="s">
        <v>460</v>
      </c>
    </row>
    <row r="422" spans="1:7" x14ac:dyDescent="0.35">
      <c r="G422" s="46" t="s">
        <v>461</v>
      </c>
    </row>
    <row r="423" spans="1:7" x14ac:dyDescent="0.35">
      <c r="G423" s="46" t="s">
        <v>462</v>
      </c>
    </row>
    <row r="424" spans="1:7" x14ac:dyDescent="0.35">
      <c r="G424" s="46" t="s">
        <v>463</v>
      </c>
    </row>
    <row r="425" spans="1:7" x14ac:dyDescent="0.35">
      <c r="G425" s="47" t="s">
        <v>464</v>
      </c>
    </row>
    <row r="426" spans="1:7" x14ac:dyDescent="0.35">
      <c r="G426" s="47" t="s">
        <v>251</v>
      </c>
    </row>
    <row r="427" spans="1:7" x14ac:dyDescent="0.35">
      <c r="G427" s="47" t="s">
        <v>465</v>
      </c>
    </row>
    <row r="428" spans="1:7" x14ac:dyDescent="0.35">
      <c r="G428" s="47" t="s">
        <v>466</v>
      </c>
    </row>
    <row r="429" spans="1:7" x14ac:dyDescent="0.35">
      <c r="G429" s="46" t="s">
        <v>467</v>
      </c>
    </row>
    <row r="430" spans="1:7" x14ac:dyDescent="0.35">
      <c r="G430" s="46" t="s">
        <v>468</v>
      </c>
    </row>
    <row r="431" spans="1:7" x14ac:dyDescent="0.35">
      <c r="G431" s="47" t="s">
        <v>469</v>
      </c>
    </row>
    <row r="432" spans="1:7" x14ac:dyDescent="0.35">
      <c r="G432" s="47" t="s">
        <v>260</v>
      </c>
    </row>
    <row r="433" spans="7:7" x14ac:dyDescent="0.35">
      <c r="G433" s="47" t="s">
        <v>470</v>
      </c>
    </row>
    <row r="434" spans="7:7" ht="29" x14ac:dyDescent="0.35">
      <c r="G434" s="46" t="s">
        <v>471</v>
      </c>
    </row>
    <row r="435" spans="7:7" x14ac:dyDescent="0.35">
      <c r="G435" s="39" t="s">
        <v>472</v>
      </c>
    </row>
    <row r="436" spans="7:7" x14ac:dyDescent="0.35">
      <c r="G436" s="48" t="s">
        <v>473</v>
      </c>
    </row>
    <row r="437" spans="7:7" x14ac:dyDescent="0.35">
      <c r="G437" s="48" t="s">
        <v>474</v>
      </c>
    </row>
    <row r="438" spans="7:7" x14ac:dyDescent="0.35">
      <c r="G438" s="48" t="s">
        <v>475</v>
      </c>
    </row>
    <row r="439" spans="7:7" ht="29" x14ac:dyDescent="0.35">
      <c r="G439" s="39" t="s">
        <v>476</v>
      </c>
    </row>
    <row r="440" spans="7:7" ht="72.5" x14ac:dyDescent="0.35">
      <c r="G440" s="38" t="s">
        <v>477</v>
      </c>
    </row>
    <row r="441" spans="7:7" ht="29" x14ac:dyDescent="0.35">
      <c r="G441" s="38" t="s">
        <v>478</v>
      </c>
    </row>
    <row r="442" spans="7:7" ht="29" x14ac:dyDescent="0.35">
      <c r="G442" s="38" t="s">
        <v>479</v>
      </c>
    </row>
    <row r="443" spans="7:7" x14ac:dyDescent="0.35">
      <c r="G443" s="49" t="s">
        <v>480</v>
      </c>
    </row>
    <row r="444" spans="7:7" x14ac:dyDescent="0.35">
      <c r="G444" s="38" t="s">
        <v>481</v>
      </c>
    </row>
    <row r="445" spans="7:7" x14ac:dyDescent="0.35">
      <c r="G445" s="38" t="s">
        <v>352</v>
      </c>
    </row>
    <row r="446" spans="7:7" ht="29" x14ac:dyDescent="0.35">
      <c r="G446" s="38" t="s">
        <v>482</v>
      </c>
    </row>
    <row r="447" spans="7:7" x14ac:dyDescent="0.35">
      <c r="G447" s="39" t="s">
        <v>483</v>
      </c>
    </row>
    <row r="448" spans="7:7" x14ac:dyDescent="0.35">
      <c r="G448" s="39" t="s">
        <v>484</v>
      </c>
    </row>
    <row r="449" spans="7:8" x14ac:dyDescent="0.35">
      <c r="G449" s="50" t="s">
        <v>485</v>
      </c>
    </row>
    <row r="450" spans="7:8" ht="43.5" x14ac:dyDescent="0.35">
      <c r="G450" s="39" t="s">
        <v>486</v>
      </c>
    </row>
    <row r="451" spans="7:8" ht="29" x14ac:dyDescent="0.35">
      <c r="G451" s="40" t="s">
        <v>493</v>
      </c>
      <c r="H451" s="1" t="s">
        <v>494</v>
      </c>
    </row>
    <row r="452" spans="7:8" ht="29" x14ac:dyDescent="0.35">
      <c r="G452" s="40" t="s">
        <v>495</v>
      </c>
      <c r="H452" s="1" t="s">
        <v>496</v>
      </c>
    </row>
    <row r="453" spans="7:8" ht="29" x14ac:dyDescent="0.35">
      <c r="G453" s="1" t="s">
        <v>497</v>
      </c>
      <c r="H453" s="1" t="s">
        <v>498</v>
      </c>
    </row>
    <row r="454" spans="7:8" x14ac:dyDescent="0.35">
      <c r="G454" s="39" t="s">
        <v>487</v>
      </c>
    </row>
    <row r="455" spans="7:8" ht="43.5" x14ac:dyDescent="0.35">
      <c r="G455" s="40" t="s">
        <v>499</v>
      </c>
      <c r="H455" s="1" t="s">
        <v>500</v>
      </c>
    </row>
    <row r="456" spans="7:8" x14ac:dyDescent="0.35">
      <c r="G456" s="39" t="s">
        <v>488</v>
      </c>
    </row>
    <row r="457" spans="7:8" ht="43.5" x14ac:dyDescent="0.35">
      <c r="G457" s="40" t="s">
        <v>501</v>
      </c>
      <c r="H457" s="1" t="s">
        <v>502</v>
      </c>
    </row>
    <row r="458" spans="7:8" ht="43.5" x14ac:dyDescent="0.35">
      <c r="G458" s="39" t="s">
        <v>489</v>
      </c>
    </row>
    <row r="459" spans="7:8" ht="29" x14ac:dyDescent="0.35">
      <c r="G459" s="40" t="s">
        <v>503</v>
      </c>
      <c r="H459" s="1" t="s">
        <v>504</v>
      </c>
    </row>
    <row r="460" spans="7:8" ht="29" x14ac:dyDescent="0.35">
      <c r="G460" s="39" t="s">
        <v>490</v>
      </c>
    </row>
    <row r="461" spans="7:8" ht="29" x14ac:dyDescent="0.35">
      <c r="G461" s="40" t="s">
        <v>505</v>
      </c>
      <c r="H461" s="1" t="s">
        <v>514</v>
      </c>
    </row>
    <row r="462" spans="7:8" x14ac:dyDescent="0.35">
      <c r="G462" s="39" t="s">
        <v>491</v>
      </c>
    </row>
    <row r="463" spans="7:8" ht="29" x14ac:dyDescent="0.35">
      <c r="G463" s="40" t="s">
        <v>492</v>
      </c>
    </row>
    <row r="464" spans="7:8" ht="29" x14ac:dyDescent="0.35">
      <c r="G464" s="40" t="s">
        <v>506</v>
      </c>
      <c r="H464" s="1" t="s">
        <v>507</v>
      </c>
    </row>
    <row r="465" spans="7:8" ht="43.5" x14ac:dyDescent="0.35">
      <c r="G465" s="40" t="s">
        <v>508</v>
      </c>
      <c r="H465" s="1" t="s">
        <v>509</v>
      </c>
    </row>
    <row r="466" spans="7:8" ht="29" x14ac:dyDescent="0.35">
      <c r="G466" s="40" t="s">
        <v>510</v>
      </c>
      <c r="H466" s="1" t="s">
        <v>511</v>
      </c>
    </row>
    <row r="467" spans="7:8" x14ac:dyDescent="0.35">
      <c r="G467" s="39" t="s">
        <v>512</v>
      </c>
      <c r="H467" s="1" t="s">
        <v>513</v>
      </c>
    </row>
  </sheetData>
  <mergeCells count="24">
    <mergeCell ref="A9:E9"/>
    <mergeCell ref="F5:H5"/>
    <mergeCell ref="A12:B13"/>
    <mergeCell ref="C12:F13"/>
    <mergeCell ref="A419:C419"/>
    <mergeCell ref="F9:H9"/>
    <mergeCell ref="A10:E10"/>
    <mergeCell ref="F10:H10"/>
    <mergeCell ref="A5:E5"/>
    <mergeCell ref="A6:E6"/>
    <mergeCell ref="A7:E7"/>
    <mergeCell ref="A8:E8"/>
    <mergeCell ref="A2:E2"/>
    <mergeCell ref="F2:H2"/>
    <mergeCell ref="F3:H3"/>
    <mergeCell ref="A3:E3"/>
    <mergeCell ref="A4:E4"/>
    <mergeCell ref="F4:H4"/>
    <mergeCell ref="J13:K13"/>
    <mergeCell ref="I12:P12"/>
    <mergeCell ref="G12:H13"/>
    <mergeCell ref="F6:H6"/>
    <mergeCell ref="F7:H7"/>
    <mergeCell ref="F8:H8"/>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FEB1-2BB2-4321-98BF-B12B01F80156}">
  <dimension ref="A1:O189"/>
  <sheetViews>
    <sheetView zoomScale="60" zoomScaleNormal="60" workbookViewId="0">
      <pane xSplit="1" ySplit="2" topLeftCell="B55" activePane="bottomRight" state="frozen"/>
      <selection pane="topRight" activeCell="B1" sqref="B1"/>
      <selection pane="bottomLeft" activeCell="A3" sqref="A3"/>
      <selection pane="bottomRight" activeCell="A55" sqref="A55:A57"/>
    </sheetView>
  </sheetViews>
  <sheetFormatPr baseColWidth="10" defaultColWidth="9.08984375" defaultRowHeight="14.5" x14ac:dyDescent="0.35"/>
  <cols>
    <col min="1" max="1" width="37" style="373" customWidth="1"/>
    <col min="2" max="2" width="23" style="373" customWidth="1"/>
    <col min="3" max="3" width="39" style="373" customWidth="1"/>
    <col min="4" max="4" width="22.36328125" style="373" customWidth="1"/>
    <col min="5" max="5" width="31.54296875" style="373" customWidth="1"/>
    <col min="6" max="6" width="68" style="373" customWidth="1"/>
    <col min="7" max="7" width="24" style="373" customWidth="1"/>
    <col min="8" max="8" width="14.6328125" style="373" customWidth="1"/>
    <col min="9" max="9" width="15.36328125" style="373" customWidth="1"/>
    <col min="10" max="10" width="9.08984375" style="373"/>
    <col min="11" max="11" width="20" style="373" customWidth="1"/>
    <col min="12" max="12" width="9.08984375" style="373"/>
    <col min="13" max="13" width="17.6328125" style="373" customWidth="1"/>
    <col min="14" max="14" width="16.453125" style="373" customWidth="1"/>
    <col min="15" max="15" width="15.08984375" style="373" customWidth="1"/>
    <col min="16" max="16384" width="9.08984375" style="373"/>
  </cols>
  <sheetData>
    <row r="1" spans="1:15" x14ac:dyDescent="0.35">
      <c r="A1" s="708" t="s">
        <v>550</v>
      </c>
      <c r="B1" s="708" t="s">
        <v>551</v>
      </c>
      <c r="C1" s="708" t="s">
        <v>584</v>
      </c>
      <c r="D1" s="708" t="s">
        <v>552</v>
      </c>
      <c r="E1" s="708" t="s">
        <v>519</v>
      </c>
      <c r="F1" s="708" t="s">
        <v>522</v>
      </c>
      <c r="G1" s="708" t="s">
        <v>882</v>
      </c>
      <c r="H1" s="708" t="s">
        <v>554</v>
      </c>
      <c r="I1" s="708"/>
      <c r="J1" s="708"/>
      <c r="K1" s="708"/>
      <c r="L1" s="708"/>
      <c r="M1" s="439"/>
      <c r="N1" s="708" t="s">
        <v>553</v>
      </c>
      <c r="O1" s="422"/>
    </row>
    <row r="2" spans="1:15" ht="29" x14ac:dyDescent="0.35">
      <c r="A2" s="708"/>
      <c r="B2" s="708"/>
      <c r="C2" s="708"/>
      <c r="D2" s="708"/>
      <c r="E2" s="708"/>
      <c r="F2" s="708"/>
      <c r="G2" s="708"/>
      <c r="H2" s="426" t="s">
        <v>555</v>
      </c>
      <c r="I2" s="427" t="s">
        <v>556</v>
      </c>
      <c r="J2" s="428" t="s">
        <v>557</v>
      </c>
      <c r="K2" s="429" t="s">
        <v>558</v>
      </c>
      <c r="L2" s="430" t="s">
        <v>559</v>
      </c>
      <c r="M2" s="212" t="s">
        <v>2760</v>
      </c>
      <c r="N2" s="708"/>
      <c r="O2" s="422"/>
    </row>
    <row r="3" spans="1:15" ht="29" x14ac:dyDescent="0.35">
      <c r="A3" s="439"/>
      <c r="B3" s="439"/>
      <c r="C3" s="439"/>
      <c r="D3" s="439"/>
      <c r="E3" s="439"/>
      <c r="F3" s="439"/>
      <c r="G3" s="439"/>
      <c r="H3" s="426"/>
      <c r="I3" s="427"/>
      <c r="J3" s="428"/>
      <c r="K3" s="429"/>
      <c r="L3" s="430"/>
      <c r="M3" s="212" t="s">
        <v>2762</v>
      </c>
      <c r="N3" s="439"/>
      <c r="O3" s="438"/>
    </row>
    <row r="4" spans="1:15" ht="29" x14ac:dyDescent="0.35">
      <c r="A4" s="290" t="s">
        <v>1990</v>
      </c>
      <c r="B4" s="290"/>
      <c r="C4" s="290" t="s">
        <v>595</v>
      </c>
      <c r="D4" s="290" t="s">
        <v>594</v>
      </c>
      <c r="E4" s="431" t="s">
        <v>518</v>
      </c>
      <c r="F4" s="290" t="s">
        <v>517</v>
      </c>
      <c r="G4" s="290"/>
      <c r="H4" s="422"/>
      <c r="I4" s="422"/>
      <c r="J4" s="422"/>
      <c r="K4" s="422"/>
      <c r="L4" s="422"/>
      <c r="M4" s="438"/>
      <c r="N4" s="422"/>
      <c r="O4" s="708" t="s">
        <v>560</v>
      </c>
    </row>
    <row r="5" spans="1:15" x14ac:dyDescent="0.35">
      <c r="A5" s="290" t="s">
        <v>520</v>
      </c>
      <c r="B5" s="290"/>
      <c r="C5" s="290" t="s">
        <v>2258</v>
      </c>
      <c r="D5" s="432" t="s">
        <v>1993</v>
      </c>
      <c r="E5" s="431" t="s">
        <v>521</v>
      </c>
      <c r="F5" s="290" t="s">
        <v>523</v>
      </c>
      <c r="G5" s="290"/>
      <c r="H5" s="422"/>
      <c r="I5" s="422"/>
      <c r="J5" s="422"/>
      <c r="K5" s="422"/>
      <c r="L5" s="422"/>
      <c r="M5" s="438"/>
      <c r="N5" s="422"/>
      <c r="O5" s="708"/>
    </row>
    <row r="6" spans="1:15" x14ac:dyDescent="0.35">
      <c r="A6" s="290" t="s">
        <v>524</v>
      </c>
      <c r="B6" s="290"/>
      <c r="C6" s="290" t="s">
        <v>2258</v>
      </c>
      <c r="D6" s="432" t="s">
        <v>1994</v>
      </c>
      <c r="E6" s="431" t="s">
        <v>526</v>
      </c>
      <c r="F6" s="290" t="s">
        <v>525</v>
      </c>
      <c r="G6" s="290"/>
      <c r="H6" s="422"/>
      <c r="I6" s="422"/>
      <c r="J6" s="422"/>
      <c r="K6" s="422"/>
      <c r="L6" s="422"/>
      <c r="M6" s="438"/>
      <c r="N6" s="422"/>
      <c r="O6" s="708"/>
    </row>
    <row r="7" spans="1:15" ht="29" x14ac:dyDescent="0.35">
      <c r="A7" s="290" t="s">
        <v>527</v>
      </c>
      <c r="B7" s="290" t="s">
        <v>604</v>
      </c>
      <c r="C7" s="290" t="s">
        <v>605</v>
      </c>
      <c r="D7" s="290" t="s">
        <v>606</v>
      </c>
      <c r="E7" s="431" t="s">
        <v>518</v>
      </c>
      <c r="F7" s="290" t="s">
        <v>528</v>
      </c>
      <c r="G7" s="290"/>
      <c r="H7" s="422"/>
      <c r="I7" s="422"/>
      <c r="J7" s="422"/>
      <c r="K7" s="422"/>
      <c r="L7" s="422"/>
      <c r="M7" s="438"/>
      <c r="N7" s="422"/>
      <c r="O7" s="708"/>
    </row>
    <row r="8" spans="1:15" x14ac:dyDescent="0.35">
      <c r="A8" s="290" t="s">
        <v>529</v>
      </c>
      <c r="B8" s="290"/>
      <c r="C8" s="290" t="s">
        <v>607</v>
      </c>
      <c r="D8" s="432" t="s">
        <v>1995</v>
      </c>
      <c r="E8" s="431" t="s">
        <v>530</v>
      </c>
      <c r="F8" s="290" t="s">
        <v>531</v>
      </c>
      <c r="G8" s="290"/>
      <c r="H8" s="422"/>
      <c r="I8" s="422"/>
      <c r="J8" s="422"/>
      <c r="K8" s="422"/>
      <c r="L8" s="422"/>
      <c r="M8" s="438"/>
      <c r="N8" s="422"/>
      <c r="O8" s="708"/>
    </row>
    <row r="9" spans="1:15" ht="49.25" customHeight="1" x14ac:dyDescent="0.35">
      <c r="A9" s="290" t="s">
        <v>532</v>
      </c>
      <c r="B9" s="290" t="s">
        <v>892</v>
      </c>
      <c r="C9" s="290" t="s">
        <v>847</v>
      </c>
      <c r="D9" s="290" t="s">
        <v>1991</v>
      </c>
      <c r="E9" s="431" t="s">
        <v>534</v>
      </c>
      <c r="F9" s="410" t="s">
        <v>533</v>
      </c>
      <c r="G9" s="410" t="s">
        <v>8</v>
      </c>
      <c r="H9" s="422"/>
      <c r="I9" s="422" t="s">
        <v>8</v>
      </c>
      <c r="J9" s="422" t="s">
        <v>8</v>
      </c>
      <c r="K9" s="422"/>
      <c r="L9" s="422"/>
      <c r="M9" s="440" t="s">
        <v>2763</v>
      </c>
      <c r="N9" s="422" t="s">
        <v>8</v>
      </c>
      <c r="O9" s="708"/>
    </row>
    <row r="10" spans="1:15" ht="43.5" x14ac:dyDescent="0.35">
      <c r="A10" s="701" t="s">
        <v>535</v>
      </c>
      <c r="B10" s="290" t="s">
        <v>1992</v>
      </c>
      <c r="C10" s="290" t="s">
        <v>2755</v>
      </c>
      <c r="D10" s="290" t="s">
        <v>985</v>
      </c>
      <c r="E10" s="707" t="s">
        <v>2144</v>
      </c>
      <c r="F10" s="702" t="s">
        <v>536</v>
      </c>
      <c r="G10" s="702" t="s">
        <v>8</v>
      </c>
      <c r="H10" s="702" t="s">
        <v>8</v>
      </c>
      <c r="I10" s="702" t="s">
        <v>8</v>
      </c>
      <c r="J10" s="702" t="s">
        <v>8</v>
      </c>
      <c r="K10" s="702" t="s">
        <v>8</v>
      </c>
      <c r="L10" s="702" t="s">
        <v>8</v>
      </c>
      <c r="M10" s="697" t="s">
        <v>2154</v>
      </c>
      <c r="N10" s="702" t="s">
        <v>8</v>
      </c>
      <c r="O10" s="708"/>
    </row>
    <row r="11" spans="1:15" x14ac:dyDescent="0.35">
      <c r="A11" s="701"/>
      <c r="B11" s="124" t="s">
        <v>1185</v>
      </c>
      <c r="C11" s="124" t="s">
        <v>2756</v>
      </c>
      <c r="D11" s="124" t="s">
        <v>1187</v>
      </c>
      <c r="E11" s="707"/>
      <c r="F11" s="702"/>
      <c r="G11" s="702"/>
      <c r="H11" s="702"/>
      <c r="I11" s="702"/>
      <c r="J11" s="702"/>
      <c r="K11" s="702"/>
      <c r="L11" s="702"/>
      <c r="M11" s="698"/>
      <c r="N11" s="702"/>
      <c r="O11" s="708"/>
    </row>
    <row r="12" spans="1:15" x14ac:dyDescent="0.35">
      <c r="A12" s="701"/>
      <c r="B12" s="124" t="s">
        <v>1274</v>
      </c>
      <c r="C12" s="124" t="s">
        <v>1273</v>
      </c>
      <c r="D12" s="124" t="s">
        <v>1276</v>
      </c>
      <c r="E12" s="707"/>
      <c r="F12" s="702"/>
      <c r="G12" s="702"/>
      <c r="H12" s="702"/>
      <c r="I12" s="702"/>
      <c r="J12" s="702"/>
      <c r="K12" s="702"/>
      <c r="L12" s="702"/>
      <c r="M12" s="698"/>
      <c r="N12" s="702"/>
      <c r="O12" s="708"/>
    </row>
    <row r="13" spans="1:15" x14ac:dyDescent="0.35">
      <c r="A13" s="701"/>
      <c r="B13" s="124" t="s">
        <v>1379</v>
      </c>
      <c r="C13" s="124" t="s">
        <v>1380</v>
      </c>
      <c r="D13" s="124" t="s">
        <v>1388</v>
      </c>
      <c r="E13" s="707"/>
      <c r="F13" s="702"/>
      <c r="G13" s="702"/>
      <c r="H13" s="702"/>
      <c r="I13" s="702"/>
      <c r="J13" s="702"/>
      <c r="K13" s="702"/>
      <c r="L13" s="702"/>
      <c r="M13" s="699"/>
      <c r="N13" s="702"/>
      <c r="O13" s="708"/>
    </row>
    <row r="14" spans="1:15" x14ac:dyDescent="0.35">
      <c r="A14" s="605" t="s">
        <v>2979</v>
      </c>
      <c r="B14" s="124"/>
      <c r="C14" s="124"/>
      <c r="D14" s="124"/>
      <c r="E14" s="606"/>
      <c r="F14" s="604"/>
      <c r="G14" s="604"/>
      <c r="H14" s="604"/>
      <c r="I14" s="604"/>
      <c r="J14" s="604"/>
      <c r="K14" s="604"/>
      <c r="L14" s="604"/>
      <c r="M14" s="607"/>
      <c r="N14" s="604"/>
      <c r="O14" s="708"/>
    </row>
    <row r="15" spans="1:15" x14ac:dyDescent="0.35">
      <c r="A15" s="290" t="s">
        <v>537</v>
      </c>
      <c r="B15" s="432" t="s">
        <v>609</v>
      </c>
      <c r="C15" s="290" t="s">
        <v>608</v>
      </c>
      <c r="D15" s="432" t="s">
        <v>609</v>
      </c>
      <c r="E15" s="431" t="s">
        <v>2143</v>
      </c>
      <c r="F15" s="410" t="s">
        <v>538</v>
      </c>
      <c r="G15" s="410"/>
      <c r="H15" s="422"/>
      <c r="I15" s="422"/>
      <c r="J15" s="422"/>
      <c r="K15" s="422"/>
      <c r="L15" s="422"/>
      <c r="M15" s="438"/>
      <c r="N15" s="422"/>
      <c r="O15" s="708"/>
    </row>
    <row r="16" spans="1:15" ht="29" x14ac:dyDescent="0.35">
      <c r="A16" s="290" t="s">
        <v>539</v>
      </c>
      <c r="B16" s="290"/>
      <c r="C16" s="290" t="s">
        <v>612</v>
      </c>
      <c r="D16" s="432" t="s">
        <v>1996</v>
      </c>
      <c r="E16" s="431" t="s">
        <v>1166</v>
      </c>
      <c r="F16" s="290" t="s">
        <v>540</v>
      </c>
      <c r="G16" s="290"/>
      <c r="H16" s="422"/>
      <c r="I16" s="422"/>
      <c r="J16" s="422"/>
      <c r="K16" s="422"/>
      <c r="L16" s="422"/>
      <c r="M16" s="438"/>
      <c r="N16" s="422"/>
      <c r="O16" s="708"/>
    </row>
    <row r="17" spans="1:15" ht="30" customHeight="1" x14ac:dyDescent="0.35">
      <c r="A17" s="290" t="s">
        <v>541</v>
      </c>
      <c r="B17" s="290" t="s">
        <v>973</v>
      </c>
      <c r="C17" s="290" t="s">
        <v>1997</v>
      </c>
      <c r="D17" s="432" t="s">
        <v>976</v>
      </c>
      <c r="E17" s="431" t="s">
        <v>844</v>
      </c>
      <c r="F17" s="410" t="s">
        <v>542</v>
      </c>
      <c r="G17" s="410" t="s">
        <v>8</v>
      </c>
      <c r="H17" s="422" t="s">
        <v>8</v>
      </c>
      <c r="I17" s="422" t="s">
        <v>8</v>
      </c>
      <c r="J17" s="422"/>
      <c r="K17" s="422" t="s">
        <v>8</v>
      </c>
      <c r="L17" s="422" t="s">
        <v>8</v>
      </c>
      <c r="M17" s="441" t="s">
        <v>975</v>
      </c>
      <c r="N17" s="422"/>
      <c r="O17" s="708"/>
    </row>
    <row r="18" spans="1:15" ht="29" x14ac:dyDescent="0.35">
      <c r="A18" s="290" t="s">
        <v>543</v>
      </c>
      <c r="B18" s="290"/>
      <c r="C18" s="290" t="s">
        <v>2258</v>
      </c>
      <c r="D18" s="290" t="s">
        <v>1998</v>
      </c>
      <c r="E18" s="431" t="s">
        <v>1166</v>
      </c>
      <c r="F18" s="290" t="s">
        <v>544</v>
      </c>
      <c r="G18" s="290"/>
      <c r="H18" s="422"/>
      <c r="I18" s="422"/>
      <c r="J18" s="422"/>
      <c r="K18" s="422"/>
      <c r="L18" s="422"/>
      <c r="M18" s="438"/>
      <c r="N18" s="422"/>
      <c r="O18" s="708"/>
    </row>
    <row r="19" spans="1:15" x14ac:dyDescent="0.35">
      <c r="A19" s="290" t="s">
        <v>545</v>
      </c>
      <c r="B19" s="432" t="s">
        <v>611</v>
      </c>
      <c r="C19" s="290" t="s">
        <v>610</v>
      </c>
      <c r="D19" s="432" t="s">
        <v>1999</v>
      </c>
      <c r="E19" s="431" t="s">
        <v>547</v>
      </c>
      <c r="F19" s="290" t="s">
        <v>546</v>
      </c>
      <c r="G19" s="290"/>
      <c r="H19" s="422"/>
      <c r="I19" s="422"/>
      <c r="J19" s="422"/>
      <c r="K19" s="422"/>
      <c r="L19" s="422"/>
      <c r="M19" s="438"/>
      <c r="N19" s="422"/>
      <c r="O19" s="708"/>
    </row>
    <row r="20" spans="1:15" ht="29" x14ac:dyDescent="0.35">
      <c r="A20" s="290" t="s">
        <v>548</v>
      </c>
      <c r="B20" s="290"/>
      <c r="C20" s="290" t="s">
        <v>2258</v>
      </c>
      <c r="D20" s="432" t="s">
        <v>2000</v>
      </c>
      <c r="E20" s="431" t="s">
        <v>1166</v>
      </c>
      <c r="F20" s="290" t="s">
        <v>549</v>
      </c>
      <c r="G20" s="290"/>
      <c r="H20" s="422"/>
      <c r="I20" s="422"/>
      <c r="J20" s="422"/>
      <c r="K20" s="422"/>
      <c r="L20" s="422"/>
      <c r="M20" s="438"/>
      <c r="N20" s="422"/>
      <c r="O20" s="708"/>
    </row>
    <row r="21" spans="1:15" x14ac:dyDescent="0.35">
      <c r="A21" s="290" t="s">
        <v>561</v>
      </c>
      <c r="B21" s="290" t="s">
        <v>565</v>
      </c>
      <c r="C21" s="290" t="s">
        <v>585</v>
      </c>
      <c r="D21" s="433" t="s">
        <v>572</v>
      </c>
      <c r="E21" s="434" t="s">
        <v>574</v>
      </c>
      <c r="F21" s="290" t="s">
        <v>2135</v>
      </c>
      <c r="G21" s="290"/>
      <c r="H21" s="422"/>
      <c r="I21" s="422"/>
      <c r="J21" s="422"/>
      <c r="K21" s="422"/>
      <c r="L21" s="422"/>
      <c r="M21" s="438"/>
      <c r="N21" s="422"/>
      <c r="O21" s="422"/>
    </row>
    <row r="22" spans="1:15" ht="29" x14ac:dyDescent="0.35">
      <c r="A22" s="290" t="s">
        <v>562</v>
      </c>
      <c r="B22" s="290" t="s">
        <v>566</v>
      </c>
      <c r="C22" s="290" t="s">
        <v>586</v>
      </c>
      <c r="D22" s="433" t="s">
        <v>2002</v>
      </c>
      <c r="E22" s="434" t="s">
        <v>574</v>
      </c>
      <c r="F22" s="410" t="s">
        <v>2001</v>
      </c>
      <c r="G22" s="410" t="s">
        <v>8</v>
      </c>
      <c r="H22" s="422"/>
      <c r="I22" s="422" t="s">
        <v>8</v>
      </c>
      <c r="J22" s="422"/>
      <c r="K22" s="422"/>
      <c r="L22" s="422"/>
      <c r="M22" s="441" t="s">
        <v>893</v>
      </c>
      <c r="N22" s="422" t="s">
        <v>8</v>
      </c>
      <c r="O22" s="422"/>
    </row>
    <row r="23" spans="1:15" ht="101" customHeight="1" x14ac:dyDescent="0.35">
      <c r="A23" s="701" t="s">
        <v>1216</v>
      </c>
      <c r="B23" s="290" t="s">
        <v>567</v>
      </c>
      <c r="C23" s="290" t="s">
        <v>587</v>
      </c>
      <c r="D23" s="433" t="s">
        <v>573</v>
      </c>
      <c r="E23" s="703" t="s">
        <v>574</v>
      </c>
      <c r="F23" s="701" t="s">
        <v>2379</v>
      </c>
      <c r="G23" s="701" t="s">
        <v>8</v>
      </c>
      <c r="H23" s="693"/>
      <c r="I23" s="693"/>
      <c r="J23" s="693"/>
      <c r="K23" s="693" t="s">
        <v>2747</v>
      </c>
      <c r="L23" s="693" t="s">
        <v>8</v>
      </c>
      <c r="M23" s="695" t="s">
        <v>2764</v>
      </c>
      <c r="N23" s="693"/>
      <c r="O23" s="422"/>
    </row>
    <row r="24" spans="1:15" x14ac:dyDescent="0.35">
      <c r="A24" s="701"/>
      <c r="B24" s="290" t="s">
        <v>568</v>
      </c>
      <c r="C24" s="290" t="s">
        <v>588</v>
      </c>
      <c r="D24" s="290"/>
      <c r="E24" s="703"/>
      <c r="F24" s="701"/>
      <c r="G24" s="701"/>
      <c r="H24" s="693"/>
      <c r="I24" s="693"/>
      <c r="J24" s="693"/>
      <c r="K24" s="693"/>
      <c r="L24" s="693"/>
      <c r="M24" s="700"/>
      <c r="N24" s="693"/>
      <c r="O24" s="422"/>
    </row>
    <row r="25" spans="1:15" x14ac:dyDescent="0.35">
      <c r="A25" s="701"/>
      <c r="B25" s="121" t="s">
        <v>2381</v>
      </c>
      <c r="C25" s="410" t="s">
        <v>867</v>
      </c>
      <c r="D25" s="290"/>
      <c r="E25" s="703"/>
      <c r="F25" s="701"/>
      <c r="G25" s="701"/>
      <c r="H25" s="693"/>
      <c r="I25" s="693"/>
      <c r="J25" s="693"/>
      <c r="K25" s="693"/>
      <c r="L25" s="693"/>
      <c r="M25" s="696"/>
      <c r="N25" s="693"/>
      <c r="O25" s="422"/>
    </row>
    <row r="26" spans="1:15" x14ac:dyDescent="0.35">
      <c r="A26" s="290" t="s">
        <v>563</v>
      </c>
      <c r="B26" s="290" t="s">
        <v>569</v>
      </c>
      <c r="C26" s="290" t="s">
        <v>589</v>
      </c>
      <c r="D26" s="432" t="s">
        <v>2004</v>
      </c>
      <c r="E26" s="434" t="s">
        <v>574</v>
      </c>
      <c r="F26" s="410" t="s">
        <v>2003</v>
      </c>
      <c r="G26" s="410"/>
      <c r="H26" s="422"/>
      <c r="I26" s="422"/>
      <c r="J26" s="422"/>
      <c r="K26" s="422"/>
      <c r="L26" s="422"/>
      <c r="M26" s="438"/>
      <c r="N26" s="422"/>
      <c r="O26" s="422"/>
    </row>
    <row r="27" spans="1:15" ht="45" customHeight="1" x14ac:dyDescent="0.35">
      <c r="A27" s="701" t="s">
        <v>1111</v>
      </c>
      <c r="B27" s="290" t="s">
        <v>570</v>
      </c>
      <c r="C27" s="290" t="s">
        <v>1376</v>
      </c>
      <c r="D27" s="701" t="s">
        <v>2005</v>
      </c>
      <c r="E27" s="703" t="s">
        <v>574</v>
      </c>
      <c r="F27" s="702" t="s">
        <v>2006</v>
      </c>
      <c r="G27" s="702" t="s">
        <v>8</v>
      </c>
      <c r="H27" s="693" t="s">
        <v>8</v>
      </c>
      <c r="I27" s="693"/>
      <c r="J27" s="693"/>
      <c r="K27" s="693"/>
      <c r="L27" s="693"/>
      <c r="M27" s="695" t="s">
        <v>2765</v>
      </c>
      <c r="N27" s="693" t="s">
        <v>8</v>
      </c>
      <c r="O27" s="422"/>
    </row>
    <row r="28" spans="1:15" ht="91.25" customHeight="1" x14ac:dyDescent="0.35">
      <c r="A28" s="701"/>
      <c r="B28" s="290" t="s">
        <v>1113</v>
      </c>
      <c r="C28" s="290" t="s">
        <v>1115</v>
      </c>
      <c r="D28" s="701"/>
      <c r="E28" s="703"/>
      <c r="F28" s="701"/>
      <c r="G28" s="702"/>
      <c r="H28" s="693"/>
      <c r="I28" s="693"/>
      <c r="J28" s="693"/>
      <c r="K28" s="693"/>
      <c r="L28" s="693"/>
      <c r="M28" s="696"/>
      <c r="N28" s="693"/>
      <c r="O28" s="422"/>
    </row>
    <row r="29" spans="1:15" ht="129" customHeight="1" x14ac:dyDescent="0.35">
      <c r="A29" s="290" t="s">
        <v>2009</v>
      </c>
      <c r="B29" s="290" t="s">
        <v>571</v>
      </c>
      <c r="C29" s="290" t="s">
        <v>590</v>
      </c>
      <c r="D29" s="290" t="s">
        <v>2007</v>
      </c>
      <c r="E29" s="434" t="s">
        <v>574</v>
      </c>
      <c r="F29" s="410" t="s">
        <v>2008</v>
      </c>
      <c r="G29" s="410" t="s">
        <v>8</v>
      </c>
      <c r="H29" s="422"/>
      <c r="I29" s="422" t="s">
        <v>8</v>
      </c>
      <c r="J29" s="422"/>
      <c r="K29" s="422"/>
      <c r="L29" s="422"/>
      <c r="M29" s="440" t="s">
        <v>2761</v>
      </c>
      <c r="N29" s="422"/>
      <c r="O29" s="422"/>
    </row>
    <row r="30" spans="1:15" ht="43.5" x14ac:dyDescent="0.35">
      <c r="A30" s="701" t="s">
        <v>2303</v>
      </c>
      <c r="B30" s="290" t="s">
        <v>597</v>
      </c>
      <c r="C30" s="290" t="s">
        <v>596</v>
      </c>
      <c r="D30" s="290" t="s">
        <v>843</v>
      </c>
      <c r="E30" s="703" t="s">
        <v>574</v>
      </c>
      <c r="F30" s="701" t="s">
        <v>2011</v>
      </c>
      <c r="G30" s="290"/>
      <c r="H30" s="422"/>
      <c r="I30" s="422"/>
      <c r="J30" s="422"/>
      <c r="K30" s="422"/>
      <c r="L30" s="422"/>
      <c r="M30" s="695" t="s">
        <v>893</v>
      </c>
      <c r="N30" s="422"/>
      <c r="O30" s="422"/>
    </row>
    <row r="31" spans="1:15" ht="43.5" x14ac:dyDescent="0.35">
      <c r="A31" s="701"/>
      <c r="B31" s="290" t="s">
        <v>599</v>
      </c>
      <c r="C31" s="290" t="s">
        <v>598</v>
      </c>
      <c r="D31" s="290" t="s">
        <v>603</v>
      </c>
      <c r="E31" s="703"/>
      <c r="F31" s="701"/>
      <c r="G31" s="290"/>
      <c r="H31" s="422"/>
      <c r="I31" s="422"/>
      <c r="J31" s="422"/>
      <c r="K31" s="422"/>
      <c r="L31" s="422"/>
      <c r="M31" s="700"/>
      <c r="N31" s="422"/>
      <c r="O31" s="422"/>
    </row>
    <row r="32" spans="1:15" ht="43.5" x14ac:dyDescent="0.35">
      <c r="A32" s="701"/>
      <c r="B32" s="290" t="s">
        <v>601</v>
      </c>
      <c r="C32" s="290" t="s">
        <v>600</v>
      </c>
      <c r="D32" s="290" t="s">
        <v>602</v>
      </c>
      <c r="E32" s="703"/>
      <c r="F32" s="701"/>
      <c r="G32" s="290"/>
      <c r="H32" s="422"/>
      <c r="I32" s="422"/>
      <c r="J32" s="422"/>
      <c r="K32" s="422"/>
      <c r="L32" s="422"/>
      <c r="M32" s="700"/>
      <c r="N32" s="422"/>
      <c r="O32" s="422"/>
    </row>
    <row r="33" spans="1:15" ht="43.5" x14ac:dyDescent="0.35">
      <c r="A33" s="701"/>
      <c r="B33" s="290" t="s">
        <v>994</v>
      </c>
      <c r="C33" s="290" t="s">
        <v>2012</v>
      </c>
      <c r="D33" s="432" t="s">
        <v>2013</v>
      </c>
      <c r="E33" s="703"/>
      <c r="F33" s="702" t="s">
        <v>2014</v>
      </c>
      <c r="G33" s="702" t="s">
        <v>8</v>
      </c>
      <c r="H33" s="702"/>
      <c r="I33" s="702"/>
      <c r="J33" s="702"/>
      <c r="K33" s="702"/>
      <c r="L33" s="702" t="s">
        <v>8</v>
      </c>
      <c r="M33" s="700"/>
      <c r="N33" s="702" t="s">
        <v>8</v>
      </c>
      <c r="O33" s="422"/>
    </row>
    <row r="34" spans="1:15" x14ac:dyDescent="0.35">
      <c r="A34" s="701"/>
      <c r="B34" s="124" t="s">
        <v>2304</v>
      </c>
      <c r="C34" s="423" t="s">
        <v>2309</v>
      </c>
      <c r="D34" s="124" t="s">
        <v>2306</v>
      </c>
      <c r="E34" s="703"/>
      <c r="F34" s="702"/>
      <c r="G34" s="702"/>
      <c r="H34" s="702"/>
      <c r="I34" s="702"/>
      <c r="J34" s="702"/>
      <c r="K34" s="702"/>
      <c r="L34" s="702"/>
      <c r="M34" s="700"/>
      <c r="N34" s="702"/>
      <c r="O34" s="422"/>
    </row>
    <row r="35" spans="1:15" x14ac:dyDescent="0.35">
      <c r="A35" s="701"/>
      <c r="B35" s="124" t="s">
        <v>2308</v>
      </c>
      <c r="C35" s="124" t="s">
        <v>2307</v>
      </c>
      <c r="D35" s="124"/>
      <c r="E35" s="703"/>
      <c r="F35" s="702"/>
      <c r="G35" s="702"/>
      <c r="H35" s="702"/>
      <c r="I35" s="702"/>
      <c r="J35" s="702"/>
      <c r="K35" s="702"/>
      <c r="L35" s="702"/>
      <c r="M35" s="696"/>
      <c r="N35" s="702"/>
      <c r="O35" s="422"/>
    </row>
    <row r="36" spans="1:15" ht="117.65" customHeight="1" x14ac:dyDescent="0.35">
      <c r="A36" s="290" t="s">
        <v>2015</v>
      </c>
      <c r="B36" s="290" t="s">
        <v>578</v>
      </c>
      <c r="C36" s="290" t="s">
        <v>591</v>
      </c>
      <c r="D36" s="290" t="s">
        <v>581</v>
      </c>
      <c r="E36" s="431" t="s">
        <v>1983</v>
      </c>
      <c r="F36" s="290" t="s">
        <v>2070</v>
      </c>
      <c r="G36" s="290" t="s">
        <v>8</v>
      </c>
      <c r="H36" s="422"/>
      <c r="I36" s="422" t="s">
        <v>8</v>
      </c>
      <c r="J36" s="422"/>
      <c r="K36" s="422"/>
      <c r="L36" s="422"/>
      <c r="M36" s="438" t="s">
        <v>2766</v>
      </c>
      <c r="N36" s="422" t="s">
        <v>8</v>
      </c>
      <c r="O36" s="422"/>
    </row>
    <row r="37" spans="1:15" ht="144" customHeight="1" x14ac:dyDescent="0.35">
      <c r="A37" s="701" t="s">
        <v>576</v>
      </c>
      <c r="B37" s="290" t="s">
        <v>579</v>
      </c>
      <c r="C37" s="290" t="s">
        <v>592</v>
      </c>
      <c r="D37" s="290" t="s">
        <v>582</v>
      </c>
      <c r="E37" s="707" t="s">
        <v>583</v>
      </c>
      <c r="F37" s="701" t="s">
        <v>2016</v>
      </c>
      <c r="G37" s="701" t="s">
        <v>8</v>
      </c>
      <c r="H37" s="693" t="s">
        <v>8</v>
      </c>
      <c r="I37" s="693" t="s">
        <v>8</v>
      </c>
      <c r="J37" s="693" t="s">
        <v>8</v>
      </c>
      <c r="K37" s="693" t="s">
        <v>8</v>
      </c>
      <c r="L37" s="693" t="s">
        <v>8</v>
      </c>
      <c r="M37" s="695" t="s">
        <v>983</v>
      </c>
      <c r="N37" s="693" t="s">
        <v>8</v>
      </c>
      <c r="O37" s="422"/>
    </row>
    <row r="38" spans="1:15" ht="54" customHeight="1" x14ac:dyDescent="0.35">
      <c r="A38" s="701"/>
      <c r="B38" s="290"/>
      <c r="C38" s="290" t="s">
        <v>2071</v>
      </c>
      <c r="D38" s="290"/>
      <c r="E38" s="707"/>
      <c r="F38" s="701"/>
      <c r="G38" s="701"/>
      <c r="H38" s="693"/>
      <c r="I38" s="693"/>
      <c r="J38" s="693"/>
      <c r="K38" s="693"/>
      <c r="L38" s="693"/>
      <c r="M38" s="696"/>
      <c r="N38" s="693"/>
      <c r="O38" s="422"/>
    </row>
    <row r="39" spans="1:15" x14ac:dyDescent="0.35">
      <c r="A39" s="701" t="s">
        <v>577</v>
      </c>
      <c r="B39" s="290" t="s">
        <v>580</v>
      </c>
      <c r="C39" s="290" t="s">
        <v>593</v>
      </c>
      <c r="D39" s="290"/>
      <c r="E39" s="707" t="s">
        <v>526</v>
      </c>
      <c r="F39" s="702" t="s">
        <v>2020</v>
      </c>
      <c r="G39" s="702" t="s">
        <v>8</v>
      </c>
      <c r="H39" s="693" t="s">
        <v>8</v>
      </c>
      <c r="I39" s="693" t="s">
        <v>8</v>
      </c>
      <c r="J39" s="693"/>
      <c r="K39" s="693"/>
      <c r="L39" s="693" t="s">
        <v>8</v>
      </c>
      <c r="M39" s="695" t="s">
        <v>1026</v>
      </c>
      <c r="N39" s="693" t="s">
        <v>8</v>
      </c>
      <c r="O39" s="422"/>
    </row>
    <row r="40" spans="1:15" x14ac:dyDescent="0.35">
      <c r="A40" s="701"/>
      <c r="B40" s="290" t="s">
        <v>1025</v>
      </c>
      <c r="C40" s="290" t="s">
        <v>1024</v>
      </c>
      <c r="D40" s="290"/>
      <c r="E40" s="707"/>
      <c r="F40" s="701"/>
      <c r="G40" s="702"/>
      <c r="H40" s="693"/>
      <c r="I40" s="693"/>
      <c r="J40" s="693"/>
      <c r="K40" s="693"/>
      <c r="L40" s="693"/>
      <c r="M40" s="700"/>
      <c r="N40" s="693"/>
      <c r="O40" s="422"/>
    </row>
    <row r="41" spans="1:15" x14ac:dyDescent="0.35">
      <c r="A41" s="701"/>
      <c r="B41" s="290" t="s">
        <v>2017</v>
      </c>
      <c r="C41" s="290" t="s">
        <v>2019</v>
      </c>
      <c r="D41" s="432" t="s">
        <v>2018</v>
      </c>
      <c r="E41" s="707"/>
      <c r="F41" s="701"/>
      <c r="G41" s="702"/>
      <c r="H41" s="693"/>
      <c r="I41" s="693"/>
      <c r="J41" s="693"/>
      <c r="K41" s="693"/>
      <c r="L41" s="693"/>
      <c r="M41" s="696"/>
      <c r="N41" s="693"/>
      <c r="O41" s="422"/>
    </row>
    <row r="42" spans="1:15" x14ac:dyDescent="0.35">
      <c r="A42" s="290" t="s">
        <v>613</v>
      </c>
      <c r="B42" s="290"/>
      <c r="C42" s="290" t="s">
        <v>2258</v>
      </c>
      <c r="D42" s="290" t="s">
        <v>615</v>
      </c>
      <c r="E42" s="434" t="s">
        <v>574</v>
      </c>
      <c r="F42" s="334" t="s">
        <v>614</v>
      </c>
      <c r="G42" s="290"/>
      <c r="H42" s="422"/>
      <c r="I42" s="422"/>
      <c r="J42" s="422"/>
      <c r="K42" s="422"/>
      <c r="L42" s="422"/>
      <c r="M42" s="438"/>
      <c r="N42" s="422"/>
      <c r="O42" s="422"/>
    </row>
    <row r="43" spans="1:15" ht="29" x14ac:dyDescent="0.35">
      <c r="A43" s="290" t="s">
        <v>2021</v>
      </c>
      <c r="B43" s="290"/>
      <c r="C43" s="290" t="s">
        <v>2258</v>
      </c>
      <c r="D43" s="432" t="s">
        <v>2022</v>
      </c>
      <c r="E43" s="434" t="s">
        <v>574</v>
      </c>
      <c r="F43" s="290" t="s">
        <v>616</v>
      </c>
      <c r="G43" s="290"/>
      <c r="H43" s="422"/>
      <c r="I43" s="422"/>
      <c r="J43" s="422"/>
      <c r="K43" s="422"/>
      <c r="L43" s="422"/>
      <c r="M43" s="438"/>
      <c r="N43" s="422"/>
      <c r="O43" s="422"/>
    </row>
    <row r="44" spans="1:15" x14ac:dyDescent="0.35">
      <c r="A44" s="290" t="s">
        <v>2023</v>
      </c>
      <c r="B44" s="290"/>
      <c r="C44" s="290" t="s">
        <v>618</v>
      </c>
      <c r="D44" s="432" t="s">
        <v>2025</v>
      </c>
      <c r="E44" s="431" t="s">
        <v>1166</v>
      </c>
      <c r="F44" s="410" t="s">
        <v>2024</v>
      </c>
      <c r="G44" s="410"/>
      <c r="H44" s="422"/>
      <c r="I44" s="422"/>
      <c r="J44" s="422"/>
      <c r="K44" s="422"/>
      <c r="L44" s="422"/>
      <c r="M44" s="438"/>
      <c r="N44" s="422"/>
      <c r="O44" s="422"/>
    </row>
    <row r="45" spans="1:15" ht="57.65" customHeight="1" x14ac:dyDescent="0.35">
      <c r="A45" s="701" t="s">
        <v>1307</v>
      </c>
      <c r="B45" s="290" t="s">
        <v>1308</v>
      </c>
      <c r="C45" s="290" t="s">
        <v>1309</v>
      </c>
      <c r="D45" s="290" t="s">
        <v>2026</v>
      </c>
      <c r="E45" s="703" t="s">
        <v>574</v>
      </c>
      <c r="F45" s="290" t="s">
        <v>2027</v>
      </c>
      <c r="G45" s="701" t="s">
        <v>8</v>
      </c>
      <c r="H45" s="693"/>
      <c r="I45" s="693"/>
      <c r="J45" s="693"/>
      <c r="K45" s="693" t="s">
        <v>8</v>
      </c>
      <c r="L45" s="693" t="s">
        <v>8</v>
      </c>
      <c r="M45" s="695" t="s">
        <v>1326</v>
      </c>
      <c r="N45" s="693"/>
      <c r="O45" s="422"/>
    </row>
    <row r="46" spans="1:15" ht="45.65" customHeight="1" x14ac:dyDescent="0.35">
      <c r="A46" s="701"/>
      <c r="B46" s="290" t="s">
        <v>659</v>
      </c>
      <c r="C46" s="290" t="s">
        <v>661</v>
      </c>
      <c r="D46" s="290" t="s">
        <v>660</v>
      </c>
      <c r="E46" s="703"/>
      <c r="F46" s="290" t="s">
        <v>662</v>
      </c>
      <c r="G46" s="701"/>
      <c r="H46" s="693"/>
      <c r="I46" s="693"/>
      <c r="J46" s="693"/>
      <c r="K46" s="693"/>
      <c r="L46" s="693"/>
      <c r="M46" s="696"/>
      <c r="N46" s="693"/>
      <c r="O46" s="422"/>
    </row>
    <row r="47" spans="1:15" ht="29" x14ac:dyDescent="0.35">
      <c r="A47" s="290" t="s">
        <v>842</v>
      </c>
      <c r="B47" s="290"/>
      <c r="C47" s="290" t="s">
        <v>2242</v>
      </c>
      <c r="D47" s="290" t="s">
        <v>2029</v>
      </c>
      <c r="E47" s="434" t="s">
        <v>2028</v>
      </c>
      <c r="F47" s="290" t="s">
        <v>620</v>
      </c>
      <c r="G47" s="290"/>
      <c r="H47" s="422"/>
      <c r="I47" s="422"/>
      <c r="J47" s="422"/>
      <c r="K47" s="422"/>
      <c r="L47" s="422"/>
      <c r="M47" s="438"/>
      <c r="N47" s="422"/>
      <c r="O47" s="422"/>
    </row>
    <row r="48" spans="1:15" x14ac:dyDescent="0.35">
      <c r="A48" s="290" t="s">
        <v>622</v>
      </c>
      <c r="B48" s="290"/>
      <c r="C48" s="290" t="s">
        <v>621</v>
      </c>
      <c r="D48" s="432" t="s">
        <v>2030</v>
      </c>
      <c r="E48" s="434" t="s">
        <v>574</v>
      </c>
      <c r="F48" s="290" t="s">
        <v>626</v>
      </c>
      <c r="G48" s="290"/>
      <c r="H48" s="422"/>
      <c r="I48" s="422"/>
      <c r="J48" s="422"/>
      <c r="K48" s="422"/>
      <c r="L48" s="422"/>
      <c r="M48" s="438"/>
      <c r="N48" s="422"/>
      <c r="O48" s="422"/>
    </row>
    <row r="49" spans="1:15" x14ac:dyDescent="0.35">
      <c r="A49" s="290" t="s">
        <v>624</v>
      </c>
      <c r="B49" s="290" t="s">
        <v>2031</v>
      </c>
      <c r="C49" s="290" t="s">
        <v>623</v>
      </c>
      <c r="D49" s="432" t="s">
        <v>2032</v>
      </c>
      <c r="E49" s="434" t="s">
        <v>574</v>
      </c>
      <c r="F49" s="290" t="s">
        <v>625</v>
      </c>
      <c r="G49" s="290"/>
      <c r="H49" s="422"/>
      <c r="I49" s="422"/>
      <c r="J49" s="422"/>
      <c r="K49" s="422"/>
      <c r="L49" s="422"/>
      <c r="M49" s="438"/>
      <c r="N49" s="422"/>
      <c r="O49" s="422"/>
    </row>
    <row r="50" spans="1:15" x14ac:dyDescent="0.35">
      <c r="A50" s="290" t="s">
        <v>628</v>
      </c>
      <c r="B50" s="290"/>
      <c r="C50" s="290" t="s">
        <v>2033</v>
      </c>
      <c r="D50" s="432" t="s">
        <v>2034</v>
      </c>
      <c r="E50" s="431" t="s">
        <v>526</v>
      </c>
      <c r="F50" s="290" t="s">
        <v>627</v>
      </c>
      <c r="G50" s="290"/>
      <c r="H50" s="422"/>
      <c r="I50" s="422"/>
      <c r="J50" s="422"/>
      <c r="K50" s="422"/>
      <c r="L50" s="422"/>
      <c r="M50" s="438"/>
      <c r="N50" s="422"/>
      <c r="O50" s="422"/>
    </row>
    <row r="51" spans="1:15" ht="83" customHeight="1" x14ac:dyDescent="0.35">
      <c r="A51" s="290" t="s">
        <v>630</v>
      </c>
      <c r="B51" s="290" t="s">
        <v>849</v>
      </c>
      <c r="C51" s="290" t="s">
        <v>850</v>
      </c>
      <c r="D51" s="290" t="s">
        <v>631</v>
      </c>
      <c r="E51" s="431" t="s">
        <v>547</v>
      </c>
      <c r="F51" s="410" t="s">
        <v>629</v>
      </c>
      <c r="G51" s="410" t="s">
        <v>8</v>
      </c>
      <c r="H51" s="422"/>
      <c r="I51" s="422" t="s">
        <v>8</v>
      </c>
      <c r="J51" s="422"/>
      <c r="K51" s="422"/>
      <c r="L51" s="422"/>
      <c r="M51" s="438" t="s">
        <v>2767</v>
      </c>
      <c r="N51" s="422" t="s">
        <v>8</v>
      </c>
      <c r="O51" s="422"/>
    </row>
    <row r="52" spans="1:15" ht="29" x14ac:dyDescent="0.35">
      <c r="A52" s="290" t="s">
        <v>634</v>
      </c>
      <c r="B52" s="290"/>
      <c r="C52" s="290" t="s">
        <v>632</v>
      </c>
      <c r="D52" s="290" t="s">
        <v>633</v>
      </c>
      <c r="E52" s="431" t="s">
        <v>635</v>
      </c>
      <c r="F52" s="290" t="s">
        <v>636</v>
      </c>
      <c r="G52" s="290"/>
      <c r="H52" s="422"/>
      <c r="I52" s="422"/>
      <c r="J52" s="422"/>
      <c r="K52" s="422"/>
      <c r="L52" s="422"/>
      <c r="M52" s="438"/>
      <c r="N52" s="422"/>
      <c r="O52" s="422"/>
    </row>
    <row r="53" spans="1:15" x14ac:dyDescent="0.35">
      <c r="A53" s="290" t="s">
        <v>640</v>
      </c>
      <c r="B53" s="290"/>
      <c r="C53" s="290" t="s">
        <v>637</v>
      </c>
      <c r="D53" s="432" t="s">
        <v>2035</v>
      </c>
      <c r="E53" s="431" t="s">
        <v>638</v>
      </c>
      <c r="F53" s="290" t="s">
        <v>637</v>
      </c>
      <c r="G53" s="422"/>
      <c r="H53" s="422"/>
      <c r="I53" s="422"/>
      <c r="J53" s="422"/>
      <c r="K53" s="422"/>
      <c r="L53" s="422"/>
      <c r="M53" s="438"/>
      <c r="N53" s="422"/>
      <c r="O53" s="422"/>
    </row>
    <row r="54" spans="1:15" x14ac:dyDescent="0.35">
      <c r="A54" s="290" t="s">
        <v>642</v>
      </c>
      <c r="B54" s="290"/>
      <c r="C54" s="290" t="s">
        <v>639</v>
      </c>
      <c r="D54" s="290" t="s">
        <v>641</v>
      </c>
      <c r="E54" s="434" t="s">
        <v>574</v>
      </c>
      <c r="F54" s="290" t="s">
        <v>643</v>
      </c>
      <c r="G54" s="290"/>
      <c r="H54" s="422"/>
      <c r="I54" s="422"/>
      <c r="J54" s="422"/>
      <c r="K54" s="422"/>
      <c r="L54" s="422"/>
      <c r="M54" s="438"/>
      <c r="N54" s="422"/>
      <c r="O54" s="422"/>
    </row>
    <row r="55" spans="1:15" ht="173" customHeight="1" x14ac:dyDescent="0.35">
      <c r="A55" s="701" t="s">
        <v>646</v>
      </c>
      <c r="B55" s="290"/>
      <c r="C55" s="290" t="s">
        <v>644</v>
      </c>
      <c r="D55" s="290" t="s">
        <v>645</v>
      </c>
      <c r="E55" s="707" t="s">
        <v>547</v>
      </c>
      <c r="F55" s="702" t="s">
        <v>647</v>
      </c>
      <c r="G55" s="701" t="s">
        <v>8</v>
      </c>
      <c r="H55" s="701" t="s">
        <v>8</v>
      </c>
      <c r="I55" s="701"/>
      <c r="J55" s="701"/>
      <c r="K55" s="701"/>
      <c r="L55" s="701" t="s">
        <v>8</v>
      </c>
      <c r="M55" s="704" t="s">
        <v>2768</v>
      </c>
      <c r="N55" s="701"/>
      <c r="O55" s="422"/>
    </row>
    <row r="56" spans="1:15" ht="15" customHeight="1" x14ac:dyDescent="0.35">
      <c r="A56" s="701"/>
      <c r="B56" s="290" t="s">
        <v>978</v>
      </c>
      <c r="C56" s="290" t="s">
        <v>977</v>
      </c>
      <c r="D56" s="432" t="s">
        <v>1085</v>
      </c>
      <c r="E56" s="707"/>
      <c r="F56" s="702"/>
      <c r="G56" s="701"/>
      <c r="H56" s="701"/>
      <c r="I56" s="701"/>
      <c r="J56" s="701"/>
      <c r="K56" s="701"/>
      <c r="L56" s="701"/>
      <c r="M56" s="705"/>
      <c r="N56" s="701"/>
      <c r="O56" s="422"/>
    </row>
    <row r="57" spans="1:15" ht="16.25" customHeight="1" x14ac:dyDescent="0.35">
      <c r="A57" s="701"/>
      <c r="B57" s="124" t="s">
        <v>2218</v>
      </c>
      <c r="C57" s="124" t="s">
        <v>2219</v>
      </c>
      <c r="D57" s="432"/>
      <c r="E57" s="707"/>
      <c r="F57" s="702"/>
      <c r="G57" s="701"/>
      <c r="H57" s="701"/>
      <c r="I57" s="701"/>
      <c r="J57" s="701"/>
      <c r="K57" s="701"/>
      <c r="L57" s="701"/>
      <c r="M57" s="706"/>
      <c r="N57" s="701"/>
      <c r="O57" s="422"/>
    </row>
    <row r="58" spans="1:15" x14ac:dyDescent="0.35">
      <c r="A58" s="290" t="s">
        <v>650</v>
      </c>
      <c r="B58" s="290"/>
      <c r="C58" s="290" t="s">
        <v>1302</v>
      </c>
      <c r="D58" s="290" t="s">
        <v>648</v>
      </c>
      <c r="E58" s="434" t="s">
        <v>574</v>
      </c>
      <c r="F58" s="290" t="s">
        <v>649</v>
      </c>
      <c r="G58" s="290"/>
      <c r="H58" s="422"/>
      <c r="I58" s="422"/>
      <c r="J58" s="422"/>
      <c r="K58" s="422"/>
      <c r="L58" s="422"/>
      <c r="M58" s="438"/>
      <c r="N58" s="422"/>
      <c r="O58" s="422"/>
    </row>
    <row r="59" spans="1:15" x14ac:dyDescent="0.35">
      <c r="A59" s="290" t="s">
        <v>653</v>
      </c>
      <c r="B59" s="290"/>
      <c r="C59" s="290" t="s">
        <v>651</v>
      </c>
      <c r="D59" s="290" t="s">
        <v>657</v>
      </c>
      <c r="E59" s="434" t="s">
        <v>574</v>
      </c>
      <c r="F59" s="290" t="s">
        <v>652</v>
      </c>
      <c r="G59" s="290"/>
      <c r="H59" s="422"/>
      <c r="I59" s="422"/>
      <c r="J59" s="422"/>
      <c r="K59" s="422"/>
      <c r="L59" s="422"/>
      <c r="M59" s="438"/>
      <c r="N59" s="422"/>
      <c r="O59" s="422"/>
    </row>
    <row r="60" spans="1:15" x14ac:dyDescent="0.35">
      <c r="A60" s="701" t="s">
        <v>654</v>
      </c>
      <c r="B60" s="290" t="s">
        <v>655</v>
      </c>
      <c r="C60" s="290" t="s">
        <v>658</v>
      </c>
      <c r="D60" s="290" t="s">
        <v>656</v>
      </c>
      <c r="E60" s="703" t="s">
        <v>574</v>
      </c>
      <c r="F60" s="701" t="s">
        <v>2036</v>
      </c>
      <c r="G60" s="701" t="s">
        <v>8</v>
      </c>
      <c r="H60" s="693" t="s">
        <v>8</v>
      </c>
      <c r="I60" s="693"/>
      <c r="J60" s="693"/>
      <c r="K60" s="693" t="s">
        <v>8</v>
      </c>
      <c r="L60" s="693" t="s">
        <v>8</v>
      </c>
      <c r="M60" s="438"/>
      <c r="N60" s="693"/>
      <c r="O60" s="422"/>
    </row>
    <row r="61" spans="1:15" x14ac:dyDescent="0.35">
      <c r="A61" s="701"/>
      <c r="B61" s="290" t="s">
        <v>1197</v>
      </c>
      <c r="C61" s="290" t="s">
        <v>1378</v>
      </c>
      <c r="D61" s="290" t="s">
        <v>2038</v>
      </c>
      <c r="E61" s="703"/>
      <c r="F61" s="701"/>
      <c r="G61" s="701"/>
      <c r="H61" s="693"/>
      <c r="I61" s="693"/>
      <c r="J61" s="693"/>
      <c r="K61" s="693"/>
      <c r="L61" s="693"/>
      <c r="M61" s="438"/>
      <c r="N61" s="693"/>
      <c r="O61" s="422"/>
    </row>
    <row r="62" spans="1:15" x14ac:dyDescent="0.35">
      <c r="A62" s="290" t="s">
        <v>663</v>
      </c>
      <c r="B62" s="290" t="s">
        <v>664</v>
      </c>
      <c r="C62" s="290" t="s">
        <v>666</v>
      </c>
      <c r="D62" s="290" t="s">
        <v>665</v>
      </c>
      <c r="E62" s="434" t="s">
        <v>574</v>
      </c>
      <c r="F62" s="290" t="s">
        <v>667</v>
      </c>
      <c r="G62" s="290"/>
      <c r="H62" s="422"/>
      <c r="I62" s="422"/>
      <c r="J62" s="422"/>
      <c r="K62" s="422"/>
      <c r="L62" s="422"/>
      <c r="M62" s="438"/>
      <c r="N62" s="422"/>
      <c r="O62" s="422"/>
    </row>
    <row r="63" spans="1:15" x14ac:dyDescent="0.35">
      <c r="A63" s="290" t="s">
        <v>668</v>
      </c>
      <c r="B63" s="290" t="s">
        <v>673</v>
      </c>
      <c r="C63" s="290" t="s">
        <v>670</v>
      </c>
      <c r="D63" s="290" t="s">
        <v>669</v>
      </c>
      <c r="E63" s="434" t="s">
        <v>574</v>
      </c>
      <c r="F63" s="290"/>
      <c r="G63" s="290"/>
      <c r="H63" s="422"/>
      <c r="I63" s="422"/>
      <c r="J63" s="422"/>
      <c r="K63" s="422"/>
      <c r="L63" s="422"/>
      <c r="M63" s="438"/>
      <c r="N63" s="422"/>
      <c r="O63" s="422"/>
    </row>
    <row r="64" spans="1:15" x14ac:dyDescent="0.35">
      <c r="A64" s="701" t="s">
        <v>671</v>
      </c>
      <c r="B64" s="290" t="s">
        <v>672</v>
      </c>
      <c r="C64" s="290" t="s">
        <v>675</v>
      </c>
      <c r="D64" s="290" t="s">
        <v>674</v>
      </c>
      <c r="E64" s="703" t="s">
        <v>574</v>
      </c>
      <c r="F64" s="290" t="s">
        <v>676</v>
      </c>
      <c r="G64" s="290"/>
      <c r="H64" s="422"/>
      <c r="I64" s="422"/>
      <c r="J64" s="422"/>
      <c r="K64" s="422"/>
      <c r="L64" s="422"/>
      <c r="M64" s="438"/>
      <c r="N64" s="422"/>
      <c r="O64" s="422"/>
    </row>
    <row r="65" spans="1:15" x14ac:dyDescent="0.35">
      <c r="A65" s="701"/>
      <c r="B65" s="290"/>
      <c r="C65" s="290" t="s">
        <v>714</v>
      </c>
      <c r="D65" s="290"/>
      <c r="E65" s="703"/>
      <c r="F65" s="290" t="s">
        <v>715</v>
      </c>
      <c r="G65" s="290"/>
      <c r="H65" s="422"/>
      <c r="I65" s="422"/>
      <c r="J65" s="422"/>
      <c r="K65" s="422"/>
      <c r="L65" s="422"/>
      <c r="M65" s="438"/>
      <c r="N65" s="422"/>
      <c r="O65" s="422"/>
    </row>
    <row r="66" spans="1:15" x14ac:dyDescent="0.35">
      <c r="A66" s="701"/>
      <c r="B66" s="290" t="s">
        <v>838</v>
      </c>
      <c r="C66" s="290" t="s">
        <v>839</v>
      </c>
      <c r="D66" s="290"/>
      <c r="E66" s="703"/>
      <c r="F66" s="290"/>
      <c r="G66" s="290"/>
      <c r="H66" s="422"/>
      <c r="I66" s="422"/>
      <c r="J66" s="422"/>
      <c r="K66" s="422"/>
      <c r="L66" s="422"/>
      <c r="M66" s="438"/>
      <c r="N66" s="422"/>
      <c r="O66" s="422"/>
    </row>
    <row r="67" spans="1:15" ht="33" customHeight="1" x14ac:dyDescent="0.35">
      <c r="A67" s="701" t="s">
        <v>677</v>
      </c>
      <c r="B67" s="290" t="s">
        <v>678</v>
      </c>
      <c r="C67" s="290" t="s">
        <v>2039</v>
      </c>
      <c r="D67" s="290" t="s">
        <v>680</v>
      </c>
      <c r="E67" s="703" t="s">
        <v>574</v>
      </c>
      <c r="F67" s="701" t="s">
        <v>679</v>
      </c>
      <c r="G67" s="290"/>
      <c r="H67" s="693"/>
      <c r="I67" s="693"/>
      <c r="J67" s="693"/>
      <c r="K67" s="693"/>
      <c r="L67" s="693"/>
      <c r="M67" s="438"/>
      <c r="N67" s="693"/>
      <c r="O67" s="422"/>
    </row>
    <row r="68" spans="1:15" ht="30.75" customHeight="1" x14ac:dyDescent="0.35">
      <c r="A68" s="701"/>
      <c r="B68" s="290" t="s">
        <v>1285</v>
      </c>
      <c r="C68" s="290" t="s">
        <v>1303</v>
      </c>
      <c r="D68" s="432" t="s">
        <v>1286</v>
      </c>
      <c r="E68" s="703"/>
      <c r="F68" s="701"/>
      <c r="G68" s="290"/>
      <c r="H68" s="693"/>
      <c r="I68" s="693"/>
      <c r="J68" s="693"/>
      <c r="K68" s="693"/>
      <c r="L68" s="693"/>
      <c r="M68" s="438"/>
      <c r="N68" s="693"/>
      <c r="O68" s="422"/>
    </row>
    <row r="69" spans="1:15" x14ac:dyDescent="0.35">
      <c r="A69" s="290" t="s">
        <v>681</v>
      </c>
      <c r="B69" s="290"/>
      <c r="C69" s="290" t="s">
        <v>682</v>
      </c>
      <c r="D69" s="290" t="s">
        <v>684</v>
      </c>
      <c r="E69" s="431" t="s">
        <v>683</v>
      </c>
      <c r="F69" s="290" t="s">
        <v>686</v>
      </c>
      <c r="G69" s="290"/>
      <c r="H69" s="422"/>
      <c r="I69" s="422"/>
      <c r="J69" s="422"/>
      <c r="K69" s="422"/>
      <c r="L69" s="422"/>
      <c r="M69" s="438"/>
      <c r="N69" s="422"/>
      <c r="O69" s="422"/>
    </row>
    <row r="70" spans="1:15" x14ac:dyDescent="0.35">
      <c r="A70" s="701" t="s">
        <v>690</v>
      </c>
      <c r="B70" s="290" t="s">
        <v>687</v>
      </c>
      <c r="C70" s="290" t="s">
        <v>688</v>
      </c>
      <c r="D70" s="432" t="s">
        <v>689</v>
      </c>
      <c r="E70" s="703" t="s">
        <v>574</v>
      </c>
      <c r="F70" s="701" t="s">
        <v>685</v>
      </c>
      <c r="G70" s="290"/>
      <c r="H70" s="422"/>
      <c r="I70" s="422"/>
      <c r="J70" s="422"/>
      <c r="K70" s="422"/>
      <c r="L70" s="422"/>
      <c r="M70" s="438"/>
      <c r="N70" s="422"/>
      <c r="O70" s="422"/>
    </row>
    <row r="71" spans="1:15" x14ac:dyDescent="0.35">
      <c r="A71" s="701"/>
      <c r="B71" s="290"/>
      <c r="C71" s="290" t="s">
        <v>1287</v>
      </c>
      <c r="D71" s="290" t="s">
        <v>1288</v>
      </c>
      <c r="E71" s="703"/>
      <c r="F71" s="701"/>
      <c r="G71" s="290"/>
      <c r="H71" s="422"/>
      <c r="I71" s="422"/>
      <c r="J71" s="422"/>
      <c r="K71" s="422"/>
      <c r="L71" s="422"/>
      <c r="M71" s="438"/>
      <c r="N71" s="422"/>
      <c r="O71" s="422"/>
    </row>
    <row r="72" spans="1:15" x14ac:dyDescent="0.35">
      <c r="A72" s="290" t="s">
        <v>694</v>
      </c>
      <c r="B72" s="290" t="s">
        <v>692</v>
      </c>
      <c r="C72" s="290" t="s">
        <v>691</v>
      </c>
      <c r="D72" s="290" t="s">
        <v>693</v>
      </c>
      <c r="E72" s="434" t="s">
        <v>574</v>
      </c>
      <c r="F72" s="290" t="s">
        <v>695</v>
      </c>
      <c r="G72" s="290"/>
      <c r="H72" s="422"/>
      <c r="I72" s="422"/>
      <c r="J72" s="422"/>
      <c r="K72" s="422"/>
      <c r="L72" s="422"/>
      <c r="M72" s="438"/>
      <c r="N72" s="422"/>
      <c r="O72" s="422"/>
    </row>
    <row r="73" spans="1:15" ht="259.25" customHeight="1" x14ac:dyDescent="0.35">
      <c r="A73" s="701" t="s">
        <v>886</v>
      </c>
      <c r="B73" s="290" t="s">
        <v>1657</v>
      </c>
      <c r="C73" s="290" t="s">
        <v>697</v>
      </c>
      <c r="D73" s="290" t="s">
        <v>698</v>
      </c>
      <c r="E73" s="703" t="s">
        <v>574</v>
      </c>
      <c r="F73" s="702" t="s">
        <v>696</v>
      </c>
      <c r="G73" s="702" t="s">
        <v>8</v>
      </c>
      <c r="H73" s="693"/>
      <c r="I73" s="693" t="s">
        <v>8</v>
      </c>
      <c r="J73" s="693"/>
      <c r="K73" s="693"/>
      <c r="L73" s="693"/>
      <c r="M73" s="695" t="s">
        <v>1650</v>
      </c>
      <c r="N73" s="693" t="s">
        <v>8</v>
      </c>
      <c r="O73" s="422"/>
    </row>
    <row r="74" spans="1:15" x14ac:dyDescent="0.35">
      <c r="A74" s="701"/>
      <c r="B74" s="290" t="s">
        <v>861</v>
      </c>
      <c r="C74" s="410" t="s">
        <v>862</v>
      </c>
      <c r="D74" s="290" t="s">
        <v>863</v>
      </c>
      <c r="E74" s="703"/>
      <c r="F74" s="701"/>
      <c r="G74" s="702"/>
      <c r="H74" s="693"/>
      <c r="I74" s="693"/>
      <c r="J74" s="693"/>
      <c r="K74" s="693"/>
      <c r="L74" s="693"/>
      <c r="M74" s="700"/>
      <c r="N74" s="693"/>
      <c r="O74" s="422"/>
    </row>
    <row r="75" spans="1:15" ht="86.4" customHeight="1" x14ac:dyDescent="0.35">
      <c r="A75" s="701"/>
      <c r="B75" s="290" t="s">
        <v>1659</v>
      </c>
      <c r="C75" s="290" t="s">
        <v>1660</v>
      </c>
      <c r="D75" s="290"/>
      <c r="E75" s="703"/>
      <c r="F75" s="701"/>
      <c r="G75" s="702"/>
      <c r="H75" s="693"/>
      <c r="I75" s="693"/>
      <c r="J75" s="693"/>
      <c r="K75" s="693"/>
      <c r="L75" s="693"/>
      <c r="M75" s="696"/>
      <c r="N75" s="693"/>
      <c r="O75" s="422"/>
    </row>
    <row r="76" spans="1:15" x14ac:dyDescent="0.35">
      <c r="A76" s="701" t="s">
        <v>699</v>
      </c>
      <c r="B76" s="290"/>
      <c r="C76" s="290" t="s">
        <v>700</v>
      </c>
      <c r="D76" s="290" t="s">
        <v>701</v>
      </c>
      <c r="E76" s="703" t="s">
        <v>574</v>
      </c>
      <c r="F76" s="701" t="s">
        <v>2042</v>
      </c>
      <c r="G76" s="290"/>
      <c r="H76" s="422"/>
      <c r="I76" s="422"/>
      <c r="J76" s="422"/>
      <c r="K76" s="422"/>
      <c r="L76" s="422"/>
      <c r="M76" s="438"/>
      <c r="N76" s="422"/>
      <c r="O76" s="422"/>
    </row>
    <row r="77" spans="1:15" x14ac:dyDescent="0.35">
      <c r="A77" s="701"/>
      <c r="B77" s="290" t="s">
        <v>2041</v>
      </c>
      <c r="C77" s="435" t="s">
        <v>2040</v>
      </c>
      <c r="D77" s="290"/>
      <c r="E77" s="703"/>
      <c r="F77" s="701"/>
      <c r="G77" s="290"/>
      <c r="H77" s="422"/>
      <c r="I77" s="422"/>
      <c r="J77" s="422"/>
      <c r="K77" s="422"/>
      <c r="L77" s="422"/>
      <c r="M77" s="438"/>
      <c r="N77" s="422"/>
      <c r="O77" s="422"/>
    </row>
    <row r="78" spans="1:15" ht="29" x14ac:dyDescent="0.35">
      <c r="A78" s="290" t="s">
        <v>527</v>
      </c>
      <c r="B78" s="290" t="s">
        <v>2045</v>
      </c>
      <c r="C78" s="290" t="s">
        <v>2043</v>
      </c>
      <c r="D78" s="432" t="s">
        <v>2044</v>
      </c>
      <c r="E78" s="434" t="s">
        <v>574</v>
      </c>
      <c r="F78" s="290" t="s">
        <v>702</v>
      </c>
      <c r="G78" s="290"/>
      <c r="H78" s="422"/>
      <c r="I78" s="422"/>
      <c r="J78" s="422"/>
      <c r="K78" s="422"/>
      <c r="L78" s="422"/>
      <c r="M78" s="438"/>
      <c r="N78" s="422"/>
      <c r="O78" s="422"/>
    </row>
    <row r="79" spans="1:15" ht="29" x14ac:dyDescent="0.35">
      <c r="A79" s="290" t="s">
        <v>704</v>
      </c>
      <c r="B79" s="290"/>
      <c r="C79" s="290" t="s">
        <v>1304</v>
      </c>
      <c r="D79" s="432" t="s">
        <v>1289</v>
      </c>
      <c r="E79" s="434" t="s">
        <v>574</v>
      </c>
      <c r="F79" s="290" t="s">
        <v>703</v>
      </c>
      <c r="G79" s="290"/>
      <c r="H79" s="422"/>
      <c r="I79" s="422"/>
      <c r="J79" s="422"/>
      <c r="K79" s="422"/>
      <c r="L79" s="422"/>
      <c r="M79" s="438"/>
      <c r="N79" s="422"/>
      <c r="O79" s="422"/>
    </row>
    <row r="80" spans="1:15" ht="29" x14ac:dyDescent="0.35">
      <c r="A80" s="290" t="s">
        <v>707</v>
      </c>
      <c r="B80" s="290"/>
      <c r="C80" s="290" t="s">
        <v>705</v>
      </c>
      <c r="D80" s="432" t="s">
        <v>2259</v>
      </c>
      <c r="E80" s="434" t="s">
        <v>706</v>
      </c>
      <c r="F80" s="410" t="s">
        <v>708</v>
      </c>
      <c r="G80" s="410"/>
      <c r="H80" s="422"/>
      <c r="I80" s="422"/>
      <c r="J80" s="422"/>
      <c r="K80" s="422"/>
      <c r="L80" s="422"/>
      <c r="M80" s="438"/>
      <c r="N80" s="422"/>
      <c r="O80" s="422"/>
    </row>
    <row r="81" spans="1:15" x14ac:dyDescent="0.35">
      <c r="A81" s="290" t="s">
        <v>710</v>
      </c>
      <c r="B81" s="290"/>
      <c r="C81" s="290" t="s">
        <v>2047</v>
      </c>
      <c r="D81" s="432" t="s">
        <v>2046</v>
      </c>
      <c r="E81" s="434" t="s">
        <v>574</v>
      </c>
      <c r="F81" s="290" t="s">
        <v>709</v>
      </c>
      <c r="G81" s="290"/>
      <c r="H81" s="422"/>
      <c r="I81" s="422"/>
      <c r="J81" s="422"/>
      <c r="K81" s="422"/>
      <c r="L81" s="422"/>
      <c r="M81" s="438"/>
      <c r="N81" s="422"/>
      <c r="O81" s="422"/>
    </row>
    <row r="82" spans="1:15" x14ac:dyDescent="0.35">
      <c r="A82" s="290" t="s">
        <v>712</v>
      </c>
      <c r="B82" s="290"/>
      <c r="C82" s="290" t="s">
        <v>711</v>
      </c>
      <c r="D82" s="432" t="s">
        <v>2048</v>
      </c>
      <c r="E82" s="434" t="s">
        <v>574</v>
      </c>
      <c r="F82" s="290" t="s">
        <v>713</v>
      </c>
      <c r="G82" s="290"/>
      <c r="H82" s="422"/>
      <c r="I82" s="422"/>
      <c r="J82" s="422"/>
      <c r="K82" s="422"/>
      <c r="L82" s="422"/>
      <c r="M82" s="438"/>
      <c r="N82" s="422"/>
      <c r="O82" s="422"/>
    </row>
    <row r="83" spans="1:15" ht="29" x14ac:dyDescent="0.35">
      <c r="A83" s="290" t="s">
        <v>716</v>
      </c>
      <c r="B83" s="290"/>
      <c r="C83" s="290" t="s">
        <v>1305</v>
      </c>
      <c r="D83" s="432" t="s">
        <v>851</v>
      </c>
      <c r="E83" s="434" t="s">
        <v>574</v>
      </c>
      <c r="F83" s="290" t="s">
        <v>717</v>
      </c>
      <c r="G83" s="290"/>
      <c r="H83" s="422"/>
      <c r="I83" s="422"/>
      <c r="J83" s="422"/>
      <c r="K83" s="422"/>
      <c r="L83" s="422"/>
      <c r="M83" s="438"/>
      <c r="N83" s="422"/>
      <c r="O83" s="422"/>
    </row>
    <row r="84" spans="1:15" x14ac:dyDescent="0.35">
      <c r="A84" s="290" t="s">
        <v>720</v>
      </c>
      <c r="B84" s="290"/>
      <c r="C84" s="290" t="s">
        <v>718</v>
      </c>
      <c r="D84" s="290"/>
      <c r="E84" s="431" t="s">
        <v>1166</v>
      </c>
      <c r="F84" s="410" t="s">
        <v>719</v>
      </c>
      <c r="G84" s="410"/>
      <c r="H84" s="422"/>
      <c r="I84" s="422"/>
      <c r="J84" s="422"/>
      <c r="K84" s="422"/>
      <c r="L84" s="422"/>
      <c r="M84" s="438"/>
      <c r="N84" s="422"/>
      <c r="O84" s="422"/>
    </row>
    <row r="85" spans="1:15" x14ac:dyDescent="0.35">
      <c r="A85" s="290" t="s">
        <v>723</v>
      </c>
      <c r="B85" s="290"/>
      <c r="C85" s="290" t="s">
        <v>836</v>
      </c>
      <c r="D85" s="290" t="s">
        <v>722</v>
      </c>
      <c r="E85" s="434" t="s">
        <v>574</v>
      </c>
      <c r="F85" s="290" t="s">
        <v>721</v>
      </c>
      <c r="G85" s="290"/>
      <c r="H85" s="422"/>
      <c r="I85" s="422"/>
      <c r="J85" s="422"/>
      <c r="K85" s="422"/>
      <c r="L85" s="422"/>
      <c r="M85" s="438"/>
      <c r="N85" s="422"/>
      <c r="O85" s="422"/>
    </row>
    <row r="86" spans="1:15" x14ac:dyDescent="0.35">
      <c r="A86" s="290" t="s">
        <v>725</v>
      </c>
      <c r="B86" s="410"/>
      <c r="C86" s="290" t="s">
        <v>2258</v>
      </c>
      <c r="D86" s="290" t="s">
        <v>2049</v>
      </c>
      <c r="E86" s="434" t="s">
        <v>574</v>
      </c>
      <c r="F86" s="410" t="s">
        <v>724</v>
      </c>
      <c r="G86" s="410"/>
      <c r="H86" s="422"/>
      <c r="I86" s="422"/>
      <c r="J86" s="422"/>
      <c r="K86" s="422"/>
      <c r="L86" s="422"/>
      <c r="M86" s="438"/>
      <c r="N86" s="422"/>
      <c r="O86" s="422"/>
    </row>
    <row r="87" spans="1:15" ht="30" customHeight="1" x14ac:dyDescent="0.35">
      <c r="A87" s="701" t="s">
        <v>1148</v>
      </c>
      <c r="B87" s="290"/>
      <c r="C87" s="290" t="s">
        <v>1290</v>
      </c>
      <c r="D87" s="432" t="s">
        <v>2050</v>
      </c>
      <c r="E87" s="703" t="s">
        <v>574</v>
      </c>
      <c r="F87" s="701" t="s">
        <v>726</v>
      </c>
      <c r="G87" s="290"/>
      <c r="H87" s="693"/>
      <c r="I87" s="693"/>
      <c r="J87" s="693"/>
      <c r="K87" s="693"/>
      <c r="L87" s="693"/>
      <c r="M87" s="438"/>
      <c r="N87" s="693"/>
      <c r="O87" s="422"/>
    </row>
    <row r="88" spans="1:15" ht="15" customHeight="1" x14ac:dyDescent="0.35">
      <c r="A88" s="701"/>
      <c r="B88" s="290" t="s">
        <v>1978</v>
      </c>
      <c r="C88" s="290" t="s">
        <v>1145</v>
      </c>
      <c r="D88" s="290"/>
      <c r="E88" s="703"/>
      <c r="F88" s="701"/>
      <c r="G88" s="290"/>
      <c r="H88" s="693"/>
      <c r="I88" s="693"/>
      <c r="J88" s="693"/>
      <c r="K88" s="693"/>
      <c r="L88" s="693"/>
      <c r="M88" s="438"/>
      <c r="N88" s="693"/>
      <c r="O88" s="422"/>
    </row>
    <row r="89" spans="1:15" x14ac:dyDescent="0.35">
      <c r="A89" s="701"/>
      <c r="B89" s="701" t="s">
        <v>1144</v>
      </c>
      <c r="C89" s="290" t="s">
        <v>1146</v>
      </c>
      <c r="D89" s="290"/>
      <c r="E89" s="703"/>
      <c r="F89" s="701"/>
      <c r="G89" s="290"/>
      <c r="H89" s="693"/>
      <c r="I89" s="693"/>
      <c r="J89" s="693"/>
      <c r="K89" s="693"/>
      <c r="L89" s="693"/>
      <c r="M89" s="438"/>
      <c r="N89" s="693"/>
      <c r="O89" s="422"/>
    </row>
    <row r="90" spans="1:15" x14ac:dyDescent="0.35">
      <c r="A90" s="701"/>
      <c r="B90" s="701"/>
      <c r="C90" s="290" t="s">
        <v>1147</v>
      </c>
      <c r="D90" s="290"/>
      <c r="E90" s="703"/>
      <c r="F90" s="701"/>
      <c r="G90" s="290"/>
      <c r="H90" s="693"/>
      <c r="I90" s="693"/>
      <c r="J90" s="693"/>
      <c r="K90" s="693"/>
      <c r="L90" s="693"/>
      <c r="M90" s="438"/>
      <c r="N90" s="693"/>
      <c r="O90" s="422"/>
    </row>
    <row r="91" spans="1:15" ht="242" customHeight="1" x14ac:dyDescent="0.35">
      <c r="A91" s="701" t="s">
        <v>728</v>
      </c>
      <c r="B91" s="290" t="s">
        <v>1050</v>
      </c>
      <c r="C91" s="290" t="s">
        <v>1051</v>
      </c>
      <c r="D91" s="432" t="s">
        <v>999</v>
      </c>
      <c r="E91" s="707" t="s">
        <v>2142</v>
      </c>
      <c r="F91" s="702" t="s">
        <v>727</v>
      </c>
      <c r="G91" s="702" t="s">
        <v>8</v>
      </c>
      <c r="H91" s="693" t="s">
        <v>8</v>
      </c>
      <c r="I91" s="693" t="s">
        <v>8</v>
      </c>
      <c r="J91" s="693" t="s">
        <v>8</v>
      </c>
      <c r="K91" s="693" t="s">
        <v>8</v>
      </c>
      <c r="L91" s="693" t="s">
        <v>8</v>
      </c>
      <c r="M91" s="438" t="s">
        <v>2769</v>
      </c>
      <c r="N91" s="693"/>
      <c r="O91" s="422"/>
    </row>
    <row r="92" spans="1:15" x14ac:dyDescent="0.35">
      <c r="A92" s="701"/>
      <c r="B92" s="290"/>
      <c r="C92" s="290" t="s">
        <v>1049</v>
      </c>
      <c r="D92" s="290"/>
      <c r="E92" s="707"/>
      <c r="F92" s="701"/>
      <c r="G92" s="702"/>
      <c r="H92" s="693"/>
      <c r="I92" s="693"/>
      <c r="J92" s="693"/>
      <c r="K92" s="693"/>
      <c r="L92" s="693"/>
      <c r="M92" s="438"/>
      <c r="N92" s="693"/>
      <c r="O92" s="422"/>
    </row>
    <row r="93" spans="1:15" x14ac:dyDescent="0.35">
      <c r="A93" s="290" t="s">
        <v>732</v>
      </c>
      <c r="B93" s="290"/>
      <c r="C93" s="290" t="s">
        <v>729</v>
      </c>
      <c r="D93" s="290" t="s">
        <v>731</v>
      </c>
      <c r="E93" s="434" t="s">
        <v>574</v>
      </c>
      <c r="F93" s="290" t="s">
        <v>730</v>
      </c>
      <c r="G93" s="290"/>
      <c r="H93" s="422"/>
      <c r="I93" s="422"/>
      <c r="J93" s="422"/>
      <c r="K93" s="422"/>
      <c r="L93" s="422"/>
      <c r="M93" s="438"/>
      <c r="N93" s="422"/>
      <c r="O93" s="422"/>
    </row>
    <row r="94" spans="1:15" ht="108.65" customHeight="1" x14ac:dyDescent="0.35">
      <c r="A94" s="437" t="s">
        <v>2310</v>
      </c>
      <c r="B94" s="290"/>
      <c r="C94" s="290" t="s">
        <v>733</v>
      </c>
      <c r="D94" s="290" t="s">
        <v>734</v>
      </c>
      <c r="E94" s="434" t="s">
        <v>574</v>
      </c>
      <c r="F94" s="290" t="s">
        <v>736</v>
      </c>
      <c r="G94" s="290" t="s">
        <v>8</v>
      </c>
      <c r="H94" s="422" t="s">
        <v>8</v>
      </c>
      <c r="I94" s="422"/>
      <c r="J94" s="422"/>
      <c r="K94" s="422" t="s">
        <v>8</v>
      </c>
      <c r="L94" s="422" t="s">
        <v>8</v>
      </c>
      <c r="M94" s="438" t="s">
        <v>1033</v>
      </c>
      <c r="N94" s="422"/>
      <c r="O94" s="422"/>
    </row>
    <row r="95" spans="1:15" ht="29" x14ac:dyDescent="0.35">
      <c r="A95" s="290" t="s">
        <v>737</v>
      </c>
      <c r="B95" s="290" t="s">
        <v>2051</v>
      </c>
      <c r="C95" s="290" t="s">
        <v>2053</v>
      </c>
      <c r="D95" s="432" t="s">
        <v>2052</v>
      </c>
      <c r="E95" s="434" t="s">
        <v>574</v>
      </c>
      <c r="F95" s="290" t="s">
        <v>738</v>
      </c>
      <c r="G95" s="290"/>
      <c r="H95" s="422"/>
      <c r="I95" s="422"/>
      <c r="J95" s="422"/>
      <c r="K95" s="422"/>
      <c r="L95" s="422"/>
      <c r="M95" s="438"/>
      <c r="N95" s="422"/>
      <c r="O95" s="422"/>
    </row>
    <row r="96" spans="1:15" x14ac:dyDescent="0.35">
      <c r="A96" s="290" t="s">
        <v>739</v>
      </c>
      <c r="B96" s="290"/>
      <c r="C96" s="290" t="s">
        <v>740</v>
      </c>
      <c r="D96" s="432" t="s">
        <v>2054</v>
      </c>
      <c r="E96" s="434" t="s">
        <v>574</v>
      </c>
      <c r="F96" s="290" t="s">
        <v>741</v>
      </c>
      <c r="G96" s="290"/>
      <c r="H96" s="422"/>
      <c r="I96" s="422"/>
      <c r="J96" s="422"/>
      <c r="K96" s="422"/>
      <c r="L96" s="422"/>
      <c r="M96" s="438"/>
      <c r="N96" s="422"/>
      <c r="O96" s="422"/>
    </row>
    <row r="97" spans="1:15" x14ac:dyDescent="0.35">
      <c r="A97" s="290" t="s">
        <v>743</v>
      </c>
      <c r="B97" s="290"/>
      <c r="C97" s="290" t="s">
        <v>745</v>
      </c>
      <c r="D97" s="290" t="s">
        <v>744</v>
      </c>
      <c r="E97" s="434" t="s">
        <v>574</v>
      </c>
      <c r="F97" s="290" t="s">
        <v>742</v>
      </c>
      <c r="G97" s="290"/>
      <c r="H97" s="422"/>
      <c r="I97" s="422"/>
      <c r="J97" s="422"/>
      <c r="K97" s="422"/>
      <c r="L97" s="422"/>
      <c r="M97" s="438"/>
      <c r="N97" s="422"/>
      <c r="O97" s="422"/>
    </row>
    <row r="98" spans="1:15" x14ac:dyDescent="0.35">
      <c r="A98" s="290" t="s">
        <v>747</v>
      </c>
      <c r="B98" s="290"/>
      <c r="C98" s="290" t="s">
        <v>746</v>
      </c>
      <c r="D98" s="436" t="s">
        <v>2055</v>
      </c>
      <c r="E98" s="434" t="s">
        <v>574</v>
      </c>
      <c r="F98" s="290" t="s">
        <v>748</v>
      </c>
      <c r="G98" s="290"/>
      <c r="H98" s="422"/>
      <c r="I98" s="422"/>
      <c r="J98" s="422"/>
      <c r="K98" s="422"/>
      <c r="L98" s="422"/>
      <c r="M98" s="438"/>
      <c r="N98" s="422"/>
      <c r="O98" s="422"/>
    </row>
    <row r="99" spans="1:15" x14ac:dyDescent="0.35">
      <c r="A99" s="290" t="s">
        <v>750</v>
      </c>
      <c r="B99" s="290"/>
      <c r="C99" s="290" t="s">
        <v>749</v>
      </c>
      <c r="D99" s="290" t="s">
        <v>751</v>
      </c>
      <c r="E99" s="434" t="s">
        <v>574</v>
      </c>
      <c r="F99" s="290" t="s">
        <v>752</v>
      </c>
      <c r="G99" s="290"/>
      <c r="H99" s="422"/>
      <c r="I99" s="422"/>
      <c r="J99" s="422"/>
      <c r="K99" s="422"/>
      <c r="L99" s="422"/>
      <c r="M99" s="438"/>
      <c r="N99" s="422"/>
      <c r="O99" s="422"/>
    </row>
    <row r="100" spans="1:15" ht="29" x14ac:dyDescent="0.35">
      <c r="A100" s="290" t="s">
        <v>753</v>
      </c>
      <c r="B100" s="290"/>
      <c r="C100" s="290" t="s">
        <v>2258</v>
      </c>
      <c r="D100" s="290" t="s">
        <v>2056</v>
      </c>
      <c r="E100" s="434" t="s">
        <v>574</v>
      </c>
      <c r="F100" s="290" t="s">
        <v>2057</v>
      </c>
      <c r="G100" s="290"/>
      <c r="H100" s="422"/>
      <c r="I100" s="422"/>
      <c r="J100" s="422"/>
      <c r="K100" s="422"/>
      <c r="L100" s="422"/>
      <c r="M100" s="438"/>
      <c r="N100" s="422"/>
      <c r="O100" s="422"/>
    </row>
    <row r="101" spans="1:15" ht="57.65" customHeight="1" x14ac:dyDescent="0.35">
      <c r="A101" s="701" t="s">
        <v>864</v>
      </c>
      <c r="B101" s="290" t="s">
        <v>899</v>
      </c>
      <c r="C101" s="290" t="s">
        <v>2759</v>
      </c>
      <c r="D101" s="432" t="s">
        <v>901</v>
      </c>
      <c r="E101" s="703" t="s">
        <v>574</v>
      </c>
      <c r="F101" s="702" t="s">
        <v>754</v>
      </c>
      <c r="G101" s="702" t="s">
        <v>8</v>
      </c>
      <c r="H101" s="693" t="s">
        <v>8</v>
      </c>
      <c r="I101" s="693" t="s">
        <v>8</v>
      </c>
      <c r="J101" s="693"/>
      <c r="K101" s="693"/>
      <c r="L101" s="693" t="s">
        <v>8</v>
      </c>
      <c r="M101" s="695" t="s">
        <v>903</v>
      </c>
      <c r="N101" s="693" t="s">
        <v>8</v>
      </c>
      <c r="O101" s="422"/>
    </row>
    <row r="102" spans="1:15" x14ac:dyDescent="0.35">
      <c r="A102" s="701"/>
      <c r="B102" s="124" t="s">
        <v>2382</v>
      </c>
      <c r="C102" s="124" t="s">
        <v>2383</v>
      </c>
      <c r="D102" s="432"/>
      <c r="E102" s="703"/>
      <c r="F102" s="702"/>
      <c r="G102" s="702"/>
      <c r="H102" s="693"/>
      <c r="I102" s="693"/>
      <c r="J102" s="693"/>
      <c r="K102" s="693"/>
      <c r="L102" s="693"/>
      <c r="M102" s="700"/>
      <c r="N102" s="693"/>
      <c r="O102" s="422"/>
    </row>
    <row r="103" spans="1:15" x14ac:dyDescent="0.35">
      <c r="A103" s="701"/>
      <c r="B103" s="124" t="s">
        <v>2384</v>
      </c>
      <c r="C103" s="124" t="s">
        <v>2385</v>
      </c>
      <c r="D103" s="432"/>
      <c r="E103" s="703"/>
      <c r="F103" s="702"/>
      <c r="G103" s="702"/>
      <c r="H103" s="693"/>
      <c r="I103" s="693"/>
      <c r="J103" s="693"/>
      <c r="K103" s="693"/>
      <c r="L103" s="693"/>
      <c r="M103" s="696"/>
      <c r="N103" s="693"/>
      <c r="O103" s="422"/>
    </row>
    <row r="104" spans="1:15" x14ac:dyDescent="0.35">
      <c r="A104" s="290" t="s">
        <v>2058</v>
      </c>
      <c r="B104" s="290"/>
      <c r="C104" s="410" t="s">
        <v>755</v>
      </c>
      <c r="D104" s="290" t="s">
        <v>756</v>
      </c>
      <c r="E104" s="434" t="s">
        <v>574</v>
      </c>
      <c r="F104" s="290" t="s">
        <v>757</v>
      </c>
      <c r="G104" s="290"/>
      <c r="H104" s="422"/>
      <c r="I104" s="422"/>
      <c r="J104" s="422"/>
      <c r="K104" s="422"/>
      <c r="L104" s="422"/>
      <c r="M104" s="438"/>
      <c r="N104" s="422"/>
      <c r="O104" s="422"/>
    </row>
    <row r="105" spans="1:15" ht="29" x14ac:dyDescent="0.35">
      <c r="A105" s="290" t="s">
        <v>760</v>
      </c>
      <c r="B105" s="290" t="s">
        <v>865</v>
      </c>
      <c r="C105" s="290" t="s">
        <v>866</v>
      </c>
      <c r="D105" s="290" t="s">
        <v>1291</v>
      </c>
      <c r="E105" s="434" t="s">
        <v>574</v>
      </c>
      <c r="F105" s="290" t="s">
        <v>759</v>
      </c>
      <c r="G105" s="290"/>
      <c r="H105" s="422"/>
      <c r="I105" s="422"/>
      <c r="J105" s="422"/>
      <c r="K105" s="422"/>
      <c r="L105" s="422"/>
      <c r="M105" s="438"/>
      <c r="N105" s="422"/>
      <c r="O105" s="422"/>
    </row>
    <row r="106" spans="1:15" ht="29" x14ac:dyDescent="0.35">
      <c r="A106" s="290" t="s">
        <v>762</v>
      </c>
      <c r="B106" s="290"/>
      <c r="C106" s="290" t="s">
        <v>761</v>
      </c>
      <c r="D106" s="432" t="s">
        <v>1306</v>
      </c>
      <c r="E106" s="434" t="s">
        <v>574</v>
      </c>
      <c r="F106" s="290" t="s">
        <v>761</v>
      </c>
      <c r="G106" s="290"/>
      <c r="H106" s="422"/>
      <c r="I106" s="422"/>
      <c r="J106" s="422"/>
      <c r="K106" s="422"/>
      <c r="L106" s="422"/>
      <c r="M106" s="438"/>
      <c r="N106" s="422"/>
      <c r="O106" s="422"/>
    </row>
    <row r="107" spans="1:15" x14ac:dyDescent="0.35">
      <c r="A107" s="290" t="s">
        <v>765</v>
      </c>
      <c r="B107" s="290"/>
      <c r="C107" s="290" t="s">
        <v>763</v>
      </c>
      <c r="D107" s="290" t="s">
        <v>766</v>
      </c>
      <c r="E107" s="434" t="s">
        <v>574</v>
      </c>
      <c r="F107" s="290" t="s">
        <v>764</v>
      </c>
      <c r="G107" s="290"/>
      <c r="H107" s="422"/>
      <c r="I107" s="422"/>
      <c r="J107" s="422"/>
      <c r="K107" s="422"/>
      <c r="L107" s="422"/>
      <c r="M107" s="438"/>
      <c r="N107" s="422"/>
      <c r="O107" s="422"/>
    </row>
    <row r="108" spans="1:15" x14ac:dyDescent="0.35">
      <c r="A108" s="290" t="s">
        <v>769</v>
      </c>
      <c r="B108" s="290"/>
      <c r="C108" s="290" t="s">
        <v>768</v>
      </c>
      <c r="D108" s="432" t="s">
        <v>2059</v>
      </c>
      <c r="E108" s="434" t="s">
        <v>574</v>
      </c>
      <c r="F108" s="290" t="s">
        <v>767</v>
      </c>
      <c r="G108" s="290"/>
      <c r="H108" s="422"/>
      <c r="I108" s="422"/>
      <c r="J108" s="422"/>
      <c r="K108" s="422"/>
      <c r="L108" s="422"/>
      <c r="M108" s="438"/>
      <c r="N108" s="422"/>
      <c r="O108" s="422"/>
    </row>
    <row r="109" spans="1:15" x14ac:dyDescent="0.35">
      <c r="A109" s="290" t="s">
        <v>772</v>
      </c>
      <c r="B109" s="290"/>
      <c r="C109" s="290" t="s">
        <v>771</v>
      </c>
      <c r="D109" s="432" t="s">
        <v>2060</v>
      </c>
      <c r="E109" s="434" t="s">
        <v>574</v>
      </c>
      <c r="F109" s="290" t="s">
        <v>770</v>
      </c>
      <c r="G109" s="290"/>
      <c r="H109" s="422"/>
      <c r="I109" s="422"/>
      <c r="J109" s="422"/>
      <c r="K109" s="422"/>
      <c r="L109" s="422"/>
      <c r="M109" s="438"/>
      <c r="N109" s="422"/>
      <c r="O109" s="422"/>
    </row>
    <row r="110" spans="1:15" x14ac:dyDescent="0.35">
      <c r="A110" s="290" t="s">
        <v>776</v>
      </c>
      <c r="B110" s="290"/>
      <c r="C110" s="290" t="s">
        <v>774</v>
      </c>
      <c r="D110" s="432" t="s">
        <v>1292</v>
      </c>
      <c r="E110" s="431" t="s">
        <v>775</v>
      </c>
      <c r="F110" s="290" t="s">
        <v>773</v>
      </c>
      <c r="G110" s="290"/>
      <c r="H110" s="422"/>
      <c r="I110" s="422"/>
      <c r="J110" s="422"/>
      <c r="K110" s="422"/>
      <c r="L110" s="422"/>
      <c r="M110" s="438"/>
      <c r="N110" s="422"/>
      <c r="O110" s="422"/>
    </row>
    <row r="111" spans="1:15" x14ac:dyDescent="0.35">
      <c r="A111" s="290" t="s">
        <v>779</v>
      </c>
      <c r="B111" s="290"/>
      <c r="C111" s="290" t="s">
        <v>778</v>
      </c>
      <c r="D111" s="432" t="s">
        <v>2061</v>
      </c>
      <c r="E111" s="434" t="s">
        <v>574</v>
      </c>
      <c r="F111" s="290" t="s">
        <v>777</v>
      </c>
      <c r="G111" s="290"/>
      <c r="H111" s="422"/>
      <c r="I111" s="422"/>
      <c r="J111" s="422"/>
      <c r="K111" s="422"/>
      <c r="L111" s="422"/>
      <c r="M111" s="438"/>
      <c r="N111" s="422"/>
      <c r="O111" s="422"/>
    </row>
    <row r="112" spans="1:15" ht="69" customHeight="1" x14ac:dyDescent="0.35">
      <c r="A112" s="290" t="s">
        <v>781</v>
      </c>
      <c r="B112" s="410" t="s">
        <v>1321</v>
      </c>
      <c r="C112" s="290" t="s">
        <v>2560</v>
      </c>
      <c r="D112" s="432" t="s">
        <v>2062</v>
      </c>
      <c r="E112" s="434" t="s">
        <v>574</v>
      </c>
      <c r="F112" s="410" t="s">
        <v>780</v>
      </c>
      <c r="G112" s="410" t="s">
        <v>8</v>
      </c>
      <c r="H112" s="422"/>
      <c r="I112" s="422"/>
      <c r="J112" s="422"/>
      <c r="K112" s="422"/>
      <c r="L112" s="422" t="s">
        <v>8</v>
      </c>
      <c r="M112" s="440" t="s">
        <v>1969</v>
      </c>
      <c r="N112" s="422"/>
      <c r="O112" s="422"/>
    </row>
    <row r="113" spans="1:15" x14ac:dyDescent="0.35">
      <c r="A113" s="290" t="s">
        <v>783</v>
      </c>
      <c r="B113" s="290" t="s">
        <v>784</v>
      </c>
      <c r="C113" s="290" t="s">
        <v>785</v>
      </c>
      <c r="D113" s="432" t="s">
        <v>786</v>
      </c>
      <c r="E113" s="434" t="s">
        <v>574</v>
      </c>
      <c r="F113" s="290" t="s">
        <v>782</v>
      </c>
      <c r="G113" s="290"/>
      <c r="H113" s="422"/>
      <c r="I113" s="422"/>
      <c r="J113" s="422"/>
      <c r="K113" s="422"/>
      <c r="L113" s="422"/>
      <c r="M113" s="438"/>
      <c r="N113" s="422"/>
      <c r="O113" s="422"/>
    </row>
    <row r="114" spans="1:15" ht="29" x14ac:dyDescent="0.35">
      <c r="A114" s="290" t="s">
        <v>789</v>
      </c>
      <c r="B114" s="290"/>
      <c r="C114" s="290" t="s">
        <v>788</v>
      </c>
      <c r="D114" s="432" t="s">
        <v>2063</v>
      </c>
      <c r="E114" s="434" t="s">
        <v>574</v>
      </c>
      <c r="F114" s="290" t="s">
        <v>787</v>
      </c>
      <c r="G114" s="290"/>
      <c r="H114" s="422"/>
      <c r="I114" s="422"/>
      <c r="J114" s="422"/>
      <c r="K114" s="422"/>
      <c r="L114" s="422"/>
      <c r="M114" s="438"/>
      <c r="N114" s="422"/>
      <c r="O114" s="422"/>
    </row>
    <row r="115" spans="1:15" x14ac:dyDescent="0.35">
      <c r="A115" s="290" t="s">
        <v>793</v>
      </c>
      <c r="B115" s="290"/>
      <c r="C115" s="290" t="s">
        <v>790</v>
      </c>
      <c r="D115" s="432" t="s">
        <v>791</v>
      </c>
      <c r="E115" s="434" t="s">
        <v>574</v>
      </c>
      <c r="F115" s="290" t="s">
        <v>792</v>
      </c>
      <c r="G115" s="290"/>
      <c r="H115" s="422"/>
      <c r="I115" s="422"/>
      <c r="J115" s="422"/>
      <c r="K115" s="422"/>
      <c r="L115" s="422"/>
      <c r="M115" s="438"/>
      <c r="N115" s="422"/>
      <c r="O115" s="422"/>
    </row>
    <row r="116" spans="1:15" x14ac:dyDescent="0.35">
      <c r="A116" s="290" t="s">
        <v>797</v>
      </c>
      <c r="B116" s="290"/>
      <c r="C116" s="290" t="s">
        <v>795</v>
      </c>
      <c r="D116" s="432" t="s">
        <v>796</v>
      </c>
      <c r="E116" s="434" t="s">
        <v>574</v>
      </c>
      <c r="F116" s="290" t="s">
        <v>794</v>
      </c>
      <c r="G116" s="290"/>
      <c r="H116" s="422"/>
      <c r="I116" s="422"/>
      <c r="J116" s="422"/>
      <c r="K116" s="422"/>
      <c r="L116" s="422"/>
      <c r="M116" s="438"/>
      <c r="N116" s="422"/>
      <c r="O116" s="422"/>
    </row>
    <row r="117" spans="1:15" ht="29" x14ac:dyDescent="0.35">
      <c r="A117" s="290" t="s">
        <v>800</v>
      </c>
      <c r="B117" s="290"/>
      <c r="C117" s="290" t="s">
        <v>2258</v>
      </c>
      <c r="D117" s="290" t="s">
        <v>798</v>
      </c>
      <c r="E117" s="434" t="s">
        <v>574</v>
      </c>
      <c r="F117" s="290" t="s">
        <v>799</v>
      </c>
      <c r="G117" s="290"/>
      <c r="H117" s="422"/>
      <c r="I117" s="422"/>
      <c r="J117" s="422"/>
      <c r="K117" s="422"/>
      <c r="L117" s="422"/>
      <c r="M117" s="438"/>
      <c r="N117" s="422"/>
      <c r="O117" s="422"/>
    </row>
    <row r="118" spans="1:15" ht="43.25" customHeight="1" x14ac:dyDescent="0.35">
      <c r="A118" s="701" t="s">
        <v>804</v>
      </c>
      <c r="B118" s="290"/>
      <c r="C118" s="290" t="s">
        <v>802</v>
      </c>
      <c r="D118" s="432" t="s">
        <v>803</v>
      </c>
      <c r="E118" s="703" t="s">
        <v>574</v>
      </c>
      <c r="F118" s="702" t="s">
        <v>801</v>
      </c>
      <c r="G118" s="702" t="s">
        <v>8</v>
      </c>
      <c r="H118" s="693"/>
      <c r="I118" s="693" t="s">
        <v>8</v>
      </c>
      <c r="J118" s="693"/>
      <c r="K118" s="693"/>
      <c r="L118" s="693" t="s">
        <v>8</v>
      </c>
      <c r="M118" s="695" t="s">
        <v>992</v>
      </c>
      <c r="N118" s="693"/>
      <c r="O118" s="422"/>
    </row>
    <row r="119" spans="1:15" x14ac:dyDescent="0.35">
      <c r="A119" s="701"/>
      <c r="B119" s="290" t="s">
        <v>991</v>
      </c>
      <c r="C119" s="290" t="s">
        <v>2064</v>
      </c>
      <c r="D119" s="432" t="s">
        <v>2065</v>
      </c>
      <c r="E119" s="703"/>
      <c r="F119" s="702"/>
      <c r="G119" s="702"/>
      <c r="H119" s="693"/>
      <c r="I119" s="693"/>
      <c r="J119" s="693"/>
      <c r="K119" s="693"/>
      <c r="L119" s="693"/>
      <c r="M119" s="700"/>
      <c r="N119" s="693"/>
      <c r="O119" s="422"/>
    </row>
    <row r="120" spans="1:15" x14ac:dyDescent="0.35">
      <c r="A120" s="701"/>
      <c r="B120" s="124" t="s">
        <v>990</v>
      </c>
      <c r="C120" s="124" t="s">
        <v>1204</v>
      </c>
      <c r="D120" s="432"/>
      <c r="E120" s="703"/>
      <c r="F120" s="702"/>
      <c r="G120" s="702"/>
      <c r="H120" s="693"/>
      <c r="I120" s="693"/>
      <c r="J120" s="693"/>
      <c r="K120" s="693"/>
      <c r="L120" s="693"/>
      <c r="M120" s="696"/>
      <c r="N120" s="693"/>
      <c r="O120" s="422"/>
    </row>
    <row r="121" spans="1:15" x14ac:dyDescent="0.35">
      <c r="A121" s="290" t="s">
        <v>808</v>
      </c>
      <c r="B121" s="290"/>
      <c r="C121" s="290" t="s">
        <v>806</v>
      </c>
      <c r="D121" s="290" t="s">
        <v>807</v>
      </c>
      <c r="E121" s="434" t="s">
        <v>574</v>
      </c>
      <c r="F121" s="290" t="s">
        <v>805</v>
      </c>
      <c r="G121" s="290"/>
      <c r="H121" s="422"/>
      <c r="I121" s="422"/>
      <c r="J121" s="422"/>
      <c r="K121" s="422"/>
      <c r="L121" s="422"/>
      <c r="M121" s="438"/>
      <c r="N121" s="422"/>
      <c r="O121" s="422"/>
    </row>
    <row r="122" spans="1:15" x14ac:dyDescent="0.35">
      <c r="A122" s="701" t="s">
        <v>811</v>
      </c>
      <c r="B122" s="290" t="s">
        <v>841</v>
      </c>
      <c r="C122" s="410" t="s">
        <v>840</v>
      </c>
      <c r="D122" s="290"/>
      <c r="E122" s="703" t="s">
        <v>574</v>
      </c>
      <c r="F122" s="701" t="s">
        <v>809</v>
      </c>
      <c r="G122" s="290"/>
      <c r="H122" s="422"/>
      <c r="I122" s="422"/>
      <c r="J122" s="422"/>
      <c r="K122" s="422"/>
      <c r="L122" s="422"/>
      <c r="M122" s="438"/>
      <c r="N122" s="422"/>
      <c r="O122" s="422"/>
    </row>
    <row r="123" spans="1:15" x14ac:dyDescent="0.35">
      <c r="A123" s="701"/>
      <c r="B123" s="290"/>
      <c r="C123" s="290" t="s">
        <v>810</v>
      </c>
      <c r="D123" s="432" t="s">
        <v>1293</v>
      </c>
      <c r="E123" s="703"/>
      <c r="F123" s="701"/>
      <c r="G123" s="290"/>
      <c r="H123" s="422"/>
      <c r="I123" s="422"/>
      <c r="J123" s="422"/>
      <c r="K123" s="422"/>
      <c r="L123" s="422"/>
      <c r="M123" s="438"/>
      <c r="N123" s="422"/>
      <c r="O123" s="422"/>
    </row>
    <row r="124" spans="1:15" x14ac:dyDescent="0.35">
      <c r="A124" s="290" t="s">
        <v>816</v>
      </c>
      <c r="B124" s="290" t="s">
        <v>813</v>
      </c>
      <c r="C124" s="290" t="s">
        <v>814</v>
      </c>
      <c r="D124" s="290" t="s">
        <v>815</v>
      </c>
      <c r="E124" s="434" t="s">
        <v>574</v>
      </c>
      <c r="F124" s="290" t="s">
        <v>812</v>
      </c>
      <c r="G124" s="290"/>
      <c r="H124" s="422"/>
      <c r="I124" s="422"/>
      <c r="J124" s="422"/>
      <c r="K124" s="422"/>
      <c r="L124" s="422"/>
      <c r="M124" s="438"/>
      <c r="N124" s="422"/>
      <c r="O124" s="422"/>
    </row>
    <row r="125" spans="1:15" ht="179.4" customHeight="1" x14ac:dyDescent="0.35">
      <c r="A125" s="290" t="s">
        <v>1096</v>
      </c>
      <c r="B125" s="290" t="s">
        <v>1003</v>
      </c>
      <c r="C125" s="290" t="s">
        <v>818</v>
      </c>
      <c r="D125" s="290" t="s">
        <v>2066</v>
      </c>
      <c r="E125" s="434" t="s">
        <v>574</v>
      </c>
      <c r="F125" s="410" t="s">
        <v>817</v>
      </c>
      <c r="G125" s="410" t="s">
        <v>8</v>
      </c>
      <c r="H125" s="422" t="s">
        <v>8</v>
      </c>
      <c r="I125" s="422"/>
      <c r="J125" s="422"/>
      <c r="K125" s="422" t="s">
        <v>8</v>
      </c>
      <c r="L125" s="422" t="s">
        <v>8</v>
      </c>
      <c r="M125" s="440" t="s">
        <v>2770</v>
      </c>
      <c r="N125" s="422" t="s">
        <v>8</v>
      </c>
      <c r="O125" s="422"/>
    </row>
    <row r="126" spans="1:15" x14ac:dyDescent="0.35">
      <c r="A126" s="290" t="s">
        <v>822</v>
      </c>
      <c r="B126" s="290"/>
      <c r="C126" s="290" t="s">
        <v>819</v>
      </c>
      <c r="D126" s="290" t="s">
        <v>821</v>
      </c>
      <c r="E126" s="434" t="s">
        <v>574</v>
      </c>
      <c r="F126" s="290" t="s">
        <v>820</v>
      </c>
      <c r="G126" s="290"/>
      <c r="H126" s="422"/>
      <c r="I126" s="422"/>
      <c r="J126" s="422"/>
      <c r="K126" s="422"/>
      <c r="L126" s="422"/>
      <c r="M126" s="438"/>
      <c r="N126" s="422"/>
      <c r="O126" s="422"/>
    </row>
    <row r="127" spans="1:15" ht="29" x14ac:dyDescent="0.35">
      <c r="A127" s="290" t="s">
        <v>826</v>
      </c>
      <c r="B127" s="290"/>
      <c r="C127" s="290" t="s">
        <v>823</v>
      </c>
      <c r="D127" s="290" t="s">
        <v>824</v>
      </c>
      <c r="E127" s="434" t="s">
        <v>574</v>
      </c>
      <c r="F127" s="290" t="s">
        <v>825</v>
      </c>
      <c r="G127" s="290"/>
      <c r="H127" s="422"/>
      <c r="I127" s="422"/>
      <c r="J127" s="422"/>
      <c r="K127" s="422"/>
      <c r="L127" s="422"/>
      <c r="M127" s="438"/>
      <c r="N127" s="422"/>
      <c r="O127" s="422"/>
    </row>
    <row r="128" spans="1:15" ht="29" x14ac:dyDescent="0.35">
      <c r="A128" s="290" t="s">
        <v>829</v>
      </c>
      <c r="B128" s="290"/>
      <c r="C128" s="290" t="s">
        <v>830</v>
      </c>
      <c r="D128" s="432" t="s">
        <v>828</v>
      </c>
      <c r="E128" s="434" t="s">
        <v>574</v>
      </c>
      <c r="F128" s="290" t="s">
        <v>827</v>
      </c>
      <c r="G128" s="290"/>
      <c r="H128" s="422"/>
      <c r="I128" s="422"/>
      <c r="J128" s="422"/>
      <c r="K128" s="422"/>
      <c r="L128" s="422"/>
      <c r="M128" s="438"/>
      <c r="N128" s="422"/>
      <c r="O128" s="422"/>
    </row>
    <row r="129" spans="1:15" x14ac:dyDescent="0.35">
      <c r="A129" s="290" t="s">
        <v>835</v>
      </c>
      <c r="B129" s="290" t="s">
        <v>833</v>
      </c>
      <c r="C129" s="290" t="s">
        <v>832</v>
      </c>
      <c r="D129" s="432" t="s">
        <v>834</v>
      </c>
      <c r="E129" s="434" t="s">
        <v>574</v>
      </c>
      <c r="F129" s="290" t="s">
        <v>831</v>
      </c>
      <c r="G129" s="290"/>
      <c r="H129" s="422"/>
      <c r="I129" s="422"/>
      <c r="J129" s="422"/>
      <c r="K129" s="422"/>
      <c r="L129" s="422"/>
      <c r="M129" s="438"/>
      <c r="N129" s="422"/>
      <c r="O129" s="422"/>
    </row>
    <row r="130" spans="1:15" x14ac:dyDescent="0.35">
      <c r="A130" s="290" t="s">
        <v>848</v>
      </c>
      <c r="B130" s="290"/>
      <c r="C130" s="290" t="s">
        <v>837</v>
      </c>
      <c r="D130" s="432" t="s">
        <v>2068</v>
      </c>
      <c r="E130" s="434" t="s">
        <v>574</v>
      </c>
      <c r="F130" s="290" t="s">
        <v>2067</v>
      </c>
      <c r="G130" s="290"/>
      <c r="H130" s="422"/>
      <c r="I130" s="422"/>
      <c r="J130" s="422"/>
      <c r="K130" s="422"/>
      <c r="L130" s="422"/>
      <c r="M130" s="438"/>
      <c r="N130" s="422"/>
      <c r="O130" s="422"/>
    </row>
    <row r="131" spans="1:15" ht="43.5" x14ac:dyDescent="0.35">
      <c r="A131" s="290" t="s">
        <v>887</v>
      </c>
      <c r="B131" s="290"/>
      <c r="C131" s="290" t="s">
        <v>846</v>
      </c>
      <c r="D131" s="432" t="s">
        <v>2069</v>
      </c>
      <c r="E131" s="434" t="s">
        <v>574</v>
      </c>
      <c r="F131" s="290" t="s">
        <v>845</v>
      </c>
      <c r="G131" s="290" t="s">
        <v>8</v>
      </c>
      <c r="H131" s="422"/>
      <c r="I131" s="422"/>
      <c r="J131" s="422"/>
      <c r="K131" s="422" t="s">
        <v>8</v>
      </c>
      <c r="L131" s="422" t="s">
        <v>8</v>
      </c>
      <c r="M131" s="438"/>
      <c r="N131" s="422"/>
      <c r="O131" s="422"/>
    </row>
    <row r="132" spans="1:15" ht="43.25" customHeight="1" x14ac:dyDescent="0.35">
      <c r="A132" s="290" t="s">
        <v>868</v>
      </c>
      <c r="B132" s="290" t="s">
        <v>869</v>
      </c>
      <c r="C132" s="290" t="s">
        <v>870</v>
      </c>
      <c r="D132" s="290" t="s">
        <v>2074</v>
      </c>
      <c r="E132" s="707" t="s">
        <v>518</v>
      </c>
      <c r="F132" s="701" t="s">
        <v>2073</v>
      </c>
      <c r="G132" s="701" t="s">
        <v>8</v>
      </c>
      <c r="H132" s="693" t="s">
        <v>8</v>
      </c>
      <c r="I132" s="693" t="s">
        <v>8</v>
      </c>
      <c r="J132" s="693" t="s">
        <v>8</v>
      </c>
      <c r="K132" s="693" t="s">
        <v>8</v>
      </c>
      <c r="L132" s="693" t="s">
        <v>8</v>
      </c>
      <c r="M132" s="695" t="s">
        <v>1011</v>
      </c>
      <c r="N132" s="693" t="s">
        <v>8</v>
      </c>
      <c r="O132" s="422"/>
    </row>
    <row r="133" spans="1:15" x14ac:dyDescent="0.35">
      <c r="A133" s="290"/>
      <c r="B133" s="290" t="s">
        <v>1009</v>
      </c>
      <c r="C133" s="290" t="s">
        <v>1010</v>
      </c>
      <c r="D133" s="432" t="s">
        <v>2072</v>
      </c>
      <c r="E133" s="707"/>
      <c r="F133" s="701"/>
      <c r="G133" s="701"/>
      <c r="H133" s="693"/>
      <c r="I133" s="693"/>
      <c r="J133" s="693"/>
      <c r="K133" s="693"/>
      <c r="L133" s="693"/>
      <c r="M133" s="700"/>
      <c r="N133" s="693"/>
      <c r="O133" s="422"/>
    </row>
    <row r="134" spans="1:15" x14ac:dyDescent="0.35">
      <c r="A134" s="290"/>
      <c r="B134" s="124" t="s">
        <v>1005</v>
      </c>
      <c r="C134" s="124" t="s">
        <v>1006</v>
      </c>
      <c r="D134" s="432"/>
      <c r="E134" s="707"/>
      <c r="F134" s="701"/>
      <c r="G134" s="701"/>
      <c r="H134" s="693"/>
      <c r="I134" s="693"/>
      <c r="J134" s="693"/>
      <c r="K134" s="693"/>
      <c r="L134" s="693"/>
      <c r="M134" s="700"/>
      <c r="N134" s="693"/>
      <c r="O134" s="422"/>
    </row>
    <row r="135" spans="1:15" x14ac:dyDescent="0.35">
      <c r="A135" s="290"/>
      <c r="B135" s="124" t="s">
        <v>1007</v>
      </c>
      <c r="C135" s="423" t="s">
        <v>1008</v>
      </c>
      <c r="D135" s="432"/>
      <c r="E135" s="707"/>
      <c r="F135" s="701"/>
      <c r="G135" s="701"/>
      <c r="H135" s="693"/>
      <c r="I135" s="693"/>
      <c r="J135" s="693"/>
      <c r="K135" s="693"/>
      <c r="L135" s="693"/>
      <c r="M135" s="696"/>
      <c r="N135" s="693"/>
      <c r="O135" s="422"/>
    </row>
    <row r="136" spans="1:15" x14ac:dyDescent="0.35">
      <c r="A136" s="290" t="s">
        <v>874</v>
      </c>
      <c r="B136" s="290" t="s">
        <v>910</v>
      </c>
      <c r="C136" s="290" t="s">
        <v>871</v>
      </c>
      <c r="D136" s="432" t="s">
        <v>872</v>
      </c>
      <c r="E136" s="434" t="s">
        <v>574</v>
      </c>
      <c r="F136" s="290" t="s">
        <v>873</v>
      </c>
      <c r="G136" s="290"/>
      <c r="H136" s="422"/>
      <c r="I136" s="422"/>
      <c r="J136" s="422"/>
      <c r="K136" s="422"/>
      <c r="L136" s="422"/>
      <c r="M136" s="438"/>
      <c r="N136" s="422"/>
      <c r="O136" s="422"/>
    </row>
    <row r="137" spans="1:15" ht="144" customHeight="1" x14ac:dyDescent="0.35">
      <c r="A137" s="290" t="s">
        <v>1206</v>
      </c>
      <c r="B137" s="290" t="s">
        <v>888</v>
      </c>
      <c r="C137" s="290" t="s">
        <v>889</v>
      </c>
      <c r="D137" s="290" t="s">
        <v>890</v>
      </c>
      <c r="E137" s="434" t="s">
        <v>574</v>
      </c>
      <c r="F137" s="290" t="s">
        <v>2075</v>
      </c>
      <c r="G137" s="290" t="s">
        <v>8</v>
      </c>
      <c r="H137" s="422" t="s">
        <v>8</v>
      </c>
      <c r="I137" s="422"/>
      <c r="J137" s="422"/>
      <c r="K137" s="422"/>
      <c r="L137" s="422"/>
      <c r="M137" s="695" t="s">
        <v>1023</v>
      </c>
      <c r="N137" s="422"/>
      <c r="O137" s="422"/>
    </row>
    <row r="138" spans="1:15" x14ac:dyDescent="0.35">
      <c r="A138" s="701" t="s">
        <v>1207</v>
      </c>
      <c r="B138" s="290" t="s">
        <v>2077</v>
      </c>
      <c r="C138" s="290" t="s">
        <v>911</v>
      </c>
      <c r="D138" s="290"/>
      <c r="E138" s="703" t="s">
        <v>574</v>
      </c>
      <c r="F138" s="701" t="s">
        <v>2076</v>
      </c>
      <c r="G138" s="701" t="s">
        <v>8</v>
      </c>
      <c r="H138" s="693"/>
      <c r="I138" s="693"/>
      <c r="J138" s="693"/>
      <c r="K138" s="693" t="s">
        <v>8</v>
      </c>
      <c r="L138" s="693"/>
      <c r="M138" s="700"/>
      <c r="N138" s="693"/>
      <c r="O138" s="422"/>
    </row>
    <row r="139" spans="1:15" x14ac:dyDescent="0.35">
      <c r="A139" s="701"/>
      <c r="B139" s="290" t="s">
        <v>1210</v>
      </c>
      <c r="C139" s="290" t="s">
        <v>1211</v>
      </c>
      <c r="D139" s="432" t="s">
        <v>1209</v>
      </c>
      <c r="E139" s="703"/>
      <c r="F139" s="701"/>
      <c r="G139" s="701"/>
      <c r="H139" s="693"/>
      <c r="I139" s="693"/>
      <c r="J139" s="693"/>
      <c r="K139" s="693"/>
      <c r="L139" s="693"/>
      <c r="M139" s="696"/>
      <c r="N139" s="693"/>
      <c r="O139" s="422"/>
    </row>
    <row r="140" spans="1:15" x14ac:dyDescent="0.35">
      <c r="A140" s="701" t="s">
        <v>1100</v>
      </c>
      <c r="B140" s="290"/>
      <c r="C140" s="290" t="s">
        <v>909</v>
      </c>
      <c r="D140" s="290"/>
      <c r="E140" s="703" t="s">
        <v>574</v>
      </c>
      <c r="F140" s="701" t="s">
        <v>2078</v>
      </c>
      <c r="G140" s="290"/>
      <c r="H140" s="693"/>
      <c r="I140" s="693"/>
      <c r="J140" s="693"/>
      <c r="K140" s="693"/>
      <c r="L140" s="693"/>
      <c r="M140" s="438"/>
      <c r="N140" s="693"/>
      <c r="O140" s="422"/>
    </row>
    <row r="141" spans="1:15" x14ac:dyDescent="0.35">
      <c r="A141" s="701"/>
      <c r="B141" s="290"/>
      <c r="C141" s="290" t="s">
        <v>2079</v>
      </c>
      <c r="D141" s="432" t="s">
        <v>2080</v>
      </c>
      <c r="E141" s="703"/>
      <c r="F141" s="701"/>
      <c r="G141" s="290"/>
      <c r="H141" s="693"/>
      <c r="I141" s="693"/>
      <c r="J141" s="693"/>
      <c r="K141" s="693"/>
      <c r="L141" s="693"/>
      <c r="M141" s="438"/>
      <c r="N141" s="693"/>
      <c r="O141" s="422"/>
    </row>
    <row r="142" spans="1:15" ht="29" x14ac:dyDescent="0.35">
      <c r="A142" s="290" t="s">
        <v>1040</v>
      </c>
      <c r="B142" s="290" t="s">
        <v>1042</v>
      </c>
      <c r="C142" s="290" t="s">
        <v>1041</v>
      </c>
      <c r="D142" s="290" t="s">
        <v>1043</v>
      </c>
      <c r="E142" s="434" t="s">
        <v>574</v>
      </c>
      <c r="F142" s="290"/>
      <c r="G142" s="290"/>
      <c r="H142" s="422"/>
      <c r="I142" s="422"/>
      <c r="J142" s="422"/>
      <c r="K142" s="422"/>
      <c r="L142" s="422"/>
      <c r="M142" s="438"/>
      <c r="N142" s="422"/>
      <c r="O142" s="422"/>
    </row>
    <row r="143" spans="1:15" x14ac:dyDescent="0.35">
      <c r="A143" s="290" t="s">
        <v>1044</v>
      </c>
      <c r="B143" s="290" t="s">
        <v>1360</v>
      </c>
      <c r="C143" s="290" t="s">
        <v>1045</v>
      </c>
      <c r="D143" s="290" t="s">
        <v>1361</v>
      </c>
      <c r="E143" s="434" t="s">
        <v>574</v>
      </c>
      <c r="F143" s="290"/>
      <c r="G143" s="290"/>
      <c r="H143" s="422"/>
      <c r="I143" s="422"/>
      <c r="J143" s="422"/>
      <c r="K143" s="422"/>
      <c r="L143" s="422"/>
      <c r="M143" s="438"/>
      <c r="N143" s="422"/>
      <c r="O143" s="422"/>
    </row>
    <row r="144" spans="1:15" x14ac:dyDescent="0.35">
      <c r="A144" s="290" t="s">
        <v>1055</v>
      </c>
      <c r="B144" s="290"/>
      <c r="C144" s="290" t="s">
        <v>1056</v>
      </c>
      <c r="D144" s="432" t="s">
        <v>2082</v>
      </c>
      <c r="E144" s="434" t="s">
        <v>574</v>
      </c>
      <c r="F144" s="290" t="s">
        <v>2081</v>
      </c>
      <c r="G144" s="290"/>
      <c r="H144" s="422"/>
      <c r="I144" s="422"/>
      <c r="J144" s="422"/>
      <c r="K144" s="422"/>
      <c r="L144" s="422"/>
      <c r="M144" s="438"/>
      <c r="N144" s="422"/>
      <c r="O144" s="422"/>
    </row>
    <row r="145" spans="1:15" x14ac:dyDescent="0.35">
      <c r="A145" s="290" t="s">
        <v>1057</v>
      </c>
      <c r="B145" s="290"/>
      <c r="C145" s="290" t="s">
        <v>1058</v>
      </c>
      <c r="D145" s="432" t="s">
        <v>2084</v>
      </c>
      <c r="E145" s="434" t="s">
        <v>574</v>
      </c>
      <c r="F145" s="290" t="s">
        <v>2083</v>
      </c>
      <c r="G145" s="290"/>
      <c r="H145" s="422"/>
      <c r="I145" s="422"/>
      <c r="J145" s="422"/>
      <c r="K145" s="422"/>
      <c r="L145" s="422"/>
      <c r="M145" s="438"/>
      <c r="N145" s="422"/>
      <c r="O145" s="422"/>
    </row>
    <row r="146" spans="1:15" x14ac:dyDescent="0.35">
      <c r="A146" s="290" t="s">
        <v>1059</v>
      </c>
      <c r="B146" s="290"/>
      <c r="C146" s="290" t="s">
        <v>2258</v>
      </c>
      <c r="D146" s="432" t="s">
        <v>2086</v>
      </c>
      <c r="E146" s="434" t="s">
        <v>574</v>
      </c>
      <c r="F146" s="410" t="s">
        <v>2085</v>
      </c>
      <c r="G146" s="410"/>
      <c r="H146" s="422"/>
      <c r="I146" s="422"/>
      <c r="J146" s="422"/>
      <c r="K146" s="422"/>
      <c r="L146" s="422"/>
      <c r="M146" s="438"/>
      <c r="N146" s="422"/>
      <c r="O146" s="422"/>
    </row>
    <row r="147" spans="1:15" x14ac:dyDescent="0.35">
      <c r="A147" s="290" t="s">
        <v>1101</v>
      </c>
      <c r="B147" s="290"/>
      <c r="C147" s="290" t="s">
        <v>1060</v>
      </c>
      <c r="D147" s="432" t="s">
        <v>2088</v>
      </c>
      <c r="E147" s="434" t="s">
        <v>574</v>
      </c>
      <c r="F147" s="290" t="s">
        <v>2087</v>
      </c>
      <c r="G147" s="290"/>
      <c r="H147" s="422"/>
      <c r="I147" s="422"/>
      <c r="J147" s="422"/>
      <c r="K147" s="422"/>
      <c r="L147" s="422"/>
      <c r="M147" s="438"/>
      <c r="N147" s="422"/>
      <c r="O147" s="422"/>
    </row>
    <row r="148" spans="1:15" x14ac:dyDescent="0.35">
      <c r="A148" s="290" t="s">
        <v>1062</v>
      </c>
      <c r="B148" s="290"/>
      <c r="C148" s="290" t="s">
        <v>1061</v>
      </c>
      <c r="D148" s="432" t="s">
        <v>2090</v>
      </c>
      <c r="E148" s="434" t="s">
        <v>574</v>
      </c>
      <c r="F148" s="290" t="s">
        <v>2089</v>
      </c>
      <c r="G148" s="290"/>
      <c r="H148" s="422"/>
      <c r="I148" s="422"/>
      <c r="J148" s="422"/>
      <c r="K148" s="422"/>
      <c r="L148" s="422"/>
      <c r="M148" s="438"/>
      <c r="N148" s="422"/>
      <c r="O148" s="422"/>
    </row>
    <row r="149" spans="1:15" ht="29" x14ac:dyDescent="0.35">
      <c r="A149" s="290" t="s">
        <v>1102</v>
      </c>
      <c r="B149" s="290"/>
      <c r="C149" s="290" t="s">
        <v>1063</v>
      </c>
      <c r="D149" s="432" t="s">
        <v>2092</v>
      </c>
      <c r="E149" s="434" t="s">
        <v>574</v>
      </c>
      <c r="F149" s="290" t="s">
        <v>2091</v>
      </c>
      <c r="G149" s="290"/>
      <c r="H149" s="422"/>
      <c r="I149" s="422"/>
      <c r="J149" s="422"/>
      <c r="K149" s="422"/>
      <c r="L149" s="422"/>
      <c r="M149" s="438"/>
      <c r="N149" s="422"/>
      <c r="O149" s="422"/>
    </row>
    <row r="150" spans="1:15" ht="58" x14ac:dyDescent="0.35">
      <c r="A150" s="290" t="s">
        <v>1103</v>
      </c>
      <c r="B150" s="290"/>
      <c r="C150" s="290" t="s">
        <v>2244</v>
      </c>
      <c r="D150" s="432" t="s">
        <v>2094</v>
      </c>
      <c r="E150" s="434" t="s">
        <v>574</v>
      </c>
      <c r="F150" s="290" t="s">
        <v>2093</v>
      </c>
      <c r="G150" s="290"/>
      <c r="H150" s="422"/>
      <c r="I150" s="422"/>
      <c r="J150" s="422"/>
      <c r="K150" s="422"/>
      <c r="L150" s="422"/>
      <c r="M150" s="438"/>
      <c r="N150" s="422"/>
      <c r="O150" s="422"/>
    </row>
    <row r="151" spans="1:15" ht="87" x14ac:dyDescent="0.35">
      <c r="A151" s="290" t="s">
        <v>1104</v>
      </c>
      <c r="B151" s="290" t="s">
        <v>1272</v>
      </c>
      <c r="C151" s="290" t="s">
        <v>2096</v>
      </c>
      <c r="D151" s="290" t="s">
        <v>1271</v>
      </c>
      <c r="E151" s="434" t="s">
        <v>574</v>
      </c>
      <c r="F151" s="290" t="s">
        <v>2095</v>
      </c>
      <c r="G151" s="290" t="s">
        <v>8</v>
      </c>
      <c r="H151" s="422" t="s">
        <v>8</v>
      </c>
      <c r="I151" s="422" t="s">
        <v>8</v>
      </c>
      <c r="J151" s="422"/>
      <c r="K151" s="422" t="s">
        <v>8</v>
      </c>
      <c r="L151" s="422"/>
      <c r="M151" s="438" t="s">
        <v>2598</v>
      </c>
      <c r="N151" s="422"/>
      <c r="O151" s="422"/>
    </row>
    <row r="152" spans="1:15" x14ac:dyDescent="0.35">
      <c r="A152" s="290" t="s">
        <v>1064</v>
      </c>
      <c r="B152" s="290"/>
      <c r="C152" s="290" t="s">
        <v>1065</v>
      </c>
      <c r="D152" s="290"/>
      <c r="E152" s="434" t="s">
        <v>574</v>
      </c>
      <c r="F152" s="290" t="s">
        <v>2097</v>
      </c>
      <c r="G152" s="290"/>
      <c r="H152" s="422"/>
      <c r="I152" s="422"/>
      <c r="J152" s="422"/>
      <c r="K152" s="422"/>
      <c r="L152" s="422"/>
      <c r="M152" s="438"/>
      <c r="N152" s="422"/>
      <c r="O152" s="422"/>
    </row>
    <row r="153" spans="1:15" ht="15" customHeight="1" x14ac:dyDescent="0.35">
      <c r="A153" s="290" t="s">
        <v>1066</v>
      </c>
      <c r="B153" s="290"/>
      <c r="C153" s="290" t="s">
        <v>1067</v>
      </c>
      <c r="D153" s="290" t="s">
        <v>2099</v>
      </c>
      <c r="E153" s="434" t="s">
        <v>574</v>
      </c>
      <c r="F153" s="290" t="s">
        <v>2098</v>
      </c>
      <c r="G153" s="290"/>
      <c r="H153" s="422"/>
      <c r="I153" s="422"/>
      <c r="J153" s="422"/>
      <c r="K153" s="422"/>
      <c r="L153" s="422"/>
      <c r="M153" s="438"/>
      <c r="N153" s="422"/>
      <c r="O153" s="422"/>
    </row>
    <row r="154" spans="1:15" x14ac:dyDescent="0.35">
      <c r="A154" s="290" t="s">
        <v>1068</v>
      </c>
      <c r="B154" s="290"/>
      <c r="C154" s="290" t="s">
        <v>1069</v>
      </c>
      <c r="D154" s="432" t="s">
        <v>2101</v>
      </c>
      <c r="E154" s="434" t="s">
        <v>574</v>
      </c>
      <c r="F154" s="290" t="s">
        <v>2100</v>
      </c>
      <c r="G154" s="290"/>
      <c r="H154" s="422"/>
      <c r="I154" s="422"/>
      <c r="J154" s="422"/>
      <c r="K154" s="422"/>
      <c r="L154" s="422"/>
      <c r="M154" s="438"/>
      <c r="N154" s="422"/>
      <c r="O154" s="422"/>
    </row>
    <row r="155" spans="1:15" x14ac:dyDescent="0.35">
      <c r="A155" s="290" t="s">
        <v>1070</v>
      </c>
      <c r="B155" s="290"/>
      <c r="C155" s="290" t="s">
        <v>1071</v>
      </c>
      <c r="D155" s="422"/>
      <c r="E155" s="434" t="s">
        <v>574</v>
      </c>
      <c r="F155" s="290" t="s">
        <v>2102</v>
      </c>
      <c r="G155" s="290"/>
      <c r="H155" s="422"/>
      <c r="I155" s="422"/>
      <c r="J155" s="422"/>
      <c r="K155" s="422"/>
      <c r="L155" s="422"/>
      <c r="M155" s="438"/>
      <c r="N155" s="422"/>
      <c r="O155" s="422"/>
    </row>
    <row r="156" spans="1:15" ht="29" x14ac:dyDescent="0.35">
      <c r="A156" s="290" t="s">
        <v>1072</v>
      </c>
      <c r="B156" s="290"/>
      <c r="C156" s="290" t="s">
        <v>1073</v>
      </c>
      <c r="D156" s="432" t="s">
        <v>2104</v>
      </c>
      <c r="E156" s="434" t="s">
        <v>574</v>
      </c>
      <c r="F156" s="290" t="s">
        <v>2103</v>
      </c>
      <c r="G156" s="290"/>
      <c r="H156" s="422"/>
      <c r="I156" s="422"/>
      <c r="J156" s="422"/>
      <c r="K156" s="422"/>
      <c r="L156" s="422"/>
      <c r="M156" s="438"/>
      <c r="N156" s="422"/>
      <c r="O156" s="422"/>
    </row>
    <row r="157" spans="1:15" x14ac:dyDescent="0.35">
      <c r="A157" s="290" t="s">
        <v>1105</v>
      </c>
      <c r="B157" s="290"/>
      <c r="C157" s="290" t="s">
        <v>1074</v>
      </c>
      <c r="D157" s="432" t="s">
        <v>2106</v>
      </c>
      <c r="E157" s="434" t="s">
        <v>574</v>
      </c>
      <c r="F157" s="290" t="s">
        <v>2105</v>
      </c>
      <c r="G157" s="290"/>
      <c r="H157" s="422"/>
      <c r="I157" s="422"/>
      <c r="J157" s="422"/>
      <c r="K157" s="422"/>
      <c r="L157" s="422"/>
      <c r="M157" s="438"/>
      <c r="N157" s="422"/>
      <c r="O157" s="422"/>
    </row>
    <row r="158" spans="1:15" x14ac:dyDescent="0.35">
      <c r="A158" s="290" t="s">
        <v>1075</v>
      </c>
      <c r="B158" s="290" t="s">
        <v>2108</v>
      </c>
      <c r="C158" s="290" t="s">
        <v>1076</v>
      </c>
      <c r="D158" s="432" t="s">
        <v>2109</v>
      </c>
      <c r="E158" s="434" t="s">
        <v>574</v>
      </c>
      <c r="F158" s="290" t="s">
        <v>2107</v>
      </c>
      <c r="G158" s="290"/>
      <c r="H158" s="422"/>
      <c r="I158" s="422"/>
      <c r="J158" s="422"/>
      <c r="K158" s="422"/>
      <c r="L158" s="422"/>
      <c r="M158" s="438"/>
      <c r="N158" s="422"/>
      <c r="O158" s="422"/>
    </row>
    <row r="159" spans="1:15" x14ac:dyDescent="0.35">
      <c r="A159" s="290" t="s">
        <v>1106</v>
      </c>
      <c r="B159" s="290"/>
      <c r="C159" s="290" t="s">
        <v>1077</v>
      </c>
      <c r="D159" s="432" t="s">
        <v>2111</v>
      </c>
      <c r="E159" s="434" t="s">
        <v>574</v>
      </c>
      <c r="F159" s="290" t="s">
        <v>2110</v>
      </c>
      <c r="G159" s="290"/>
      <c r="H159" s="422"/>
      <c r="I159" s="422"/>
      <c r="J159" s="422"/>
      <c r="K159" s="422"/>
      <c r="L159" s="422"/>
      <c r="M159" s="438"/>
      <c r="N159" s="422"/>
      <c r="O159" s="422"/>
    </row>
    <row r="160" spans="1:15" ht="29" x14ac:dyDescent="0.35">
      <c r="A160" s="290" t="s">
        <v>1107</v>
      </c>
      <c r="B160" s="290"/>
      <c r="C160" s="290" t="s">
        <v>2114</v>
      </c>
      <c r="D160" s="432" t="s">
        <v>2113</v>
      </c>
      <c r="E160" s="434" t="s">
        <v>574</v>
      </c>
      <c r="F160" s="290" t="s">
        <v>2112</v>
      </c>
      <c r="G160" s="290"/>
      <c r="H160" s="422"/>
      <c r="I160" s="422"/>
      <c r="J160" s="422"/>
      <c r="K160" s="422"/>
      <c r="L160" s="422"/>
      <c r="M160" s="438"/>
      <c r="N160" s="422"/>
      <c r="O160" s="422"/>
    </row>
    <row r="161" spans="1:15" x14ac:dyDescent="0.35">
      <c r="A161" s="290" t="s">
        <v>1108</v>
      </c>
      <c r="B161" s="290"/>
      <c r="C161" s="290" t="s">
        <v>1078</v>
      </c>
      <c r="D161" s="432" t="s">
        <v>2116</v>
      </c>
      <c r="E161" s="434" t="s">
        <v>574</v>
      </c>
      <c r="F161" s="290" t="s">
        <v>2115</v>
      </c>
      <c r="G161" s="290"/>
      <c r="H161" s="422"/>
      <c r="I161" s="422"/>
      <c r="J161" s="422"/>
      <c r="K161" s="422"/>
      <c r="L161" s="422"/>
      <c r="M161" s="438"/>
      <c r="N161" s="422"/>
      <c r="O161" s="422"/>
    </row>
    <row r="162" spans="1:15" ht="29" x14ac:dyDescent="0.35">
      <c r="A162" s="290" t="s">
        <v>1079</v>
      </c>
      <c r="B162" s="290"/>
      <c r="C162" s="290" t="s">
        <v>2599</v>
      </c>
      <c r="D162" s="432" t="s">
        <v>2118</v>
      </c>
      <c r="E162" s="434" t="s">
        <v>574</v>
      </c>
      <c r="F162" s="290" t="s">
        <v>2117</v>
      </c>
      <c r="G162" s="290"/>
      <c r="H162" s="422"/>
      <c r="I162" s="422"/>
      <c r="J162" s="422"/>
      <c r="K162" s="422"/>
      <c r="L162" s="422"/>
      <c r="M162" s="438"/>
      <c r="N162" s="422"/>
      <c r="O162" s="422"/>
    </row>
    <row r="163" spans="1:15" ht="29" x14ac:dyDescent="0.35">
      <c r="A163" s="290" t="s">
        <v>1080</v>
      </c>
      <c r="B163" s="290"/>
      <c r="C163" s="290" t="s">
        <v>1081</v>
      </c>
      <c r="D163" s="432" t="s">
        <v>2120</v>
      </c>
      <c r="E163" s="434" t="s">
        <v>574</v>
      </c>
      <c r="F163" s="290" t="s">
        <v>2119</v>
      </c>
      <c r="G163" s="290"/>
      <c r="H163" s="422"/>
      <c r="I163" s="422"/>
      <c r="J163" s="422"/>
      <c r="K163" s="422"/>
      <c r="L163" s="422"/>
      <c r="M163" s="438"/>
      <c r="N163" s="422"/>
      <c r="O163" s="422"/>
    </row>
    <row r="164" spans="1:15" ht="29" x14ac:dyDescent="0.35">
      <c r="A164" s="290" t="s">
        <v>1109</v>
      </c>
      <c r="B164" s="290"/>
      <c r="C164" s="290" t="s">
        <v>1082</v>
      </c>
      <c r="D164" s="432" t="s">
        <v>2122</v>
      </c>
      <c r="E164" s="434" t="s">
        <v>574</v>
      </c>
      <c r="F164" s="290" t="s">
        <v>2121</v>
      </c>
      <c r="G164" s="290"/>
      <c r="H164" s="422"/>
      <c r="I164" s="422"/>
      <c r="J164" s="422"/>
      <c r="K164" s="422"/>
      <c r="L164" s="422"/>
      <c r="M164" s="438"/>
      <c r="N164" s="422"/>
      <c r="O164" s="422"/>
    </row>
    <row r="165" spans="1:15" x14ac:dyDescent="0.35">
      <c r="A165" s="290" t="s">
        <v>1110</v>
      </c>
      <c r="B165" s="290"/>
      <c r="C165" s="290" t="s">
        <v>1083</v>
      </c>
      <c r="D165" s="432" t="s">
        <v>2124</v>
      </c>
      <c r="E165" s="434" t="s">
        <v>574</v>
      </c>
      <c r="F165" s="701" t="s">
        <v>2123</v>
      </c>
      <c r="G165" s="290"/>
      <c r="H165" s="693"/>
      <c r="I165" s="693"/>
      <c r="J165" s="693"/>
      <c r="K165" s="693"/>
      <c r="L165" s="693"/>
      <c r="M165" s="438"/>
      <c r="N165" s="693"/>
      <c r="O165" s="422"/>
    </row>
    <row r="166" spans="1:15" x14ac:dyDescent="0.35">
      <c r="A166" s="701" t="s">
        <v>1150</v>
      </c>
      <c r="B166" s="290"/>
      <c r="C166" s="290" t="s">
        <v>1156</v>
      </c>
      <c r="D166" s="432" t="s">
        <v>2125</v>
      </c>
      <c r="E166" s="703" t="s">
        <v>574</v>
      </c>
      <c r="F166" s="701"/>
      <c r="G166" s="290"/>
      <c r="H166" s="693"/>
      <c r="I166" s="693"/>
      <c r="J166" s="693"/>
      <c r="K166" s="693"/>
      <c r="L166" s="693"/>
      <c r="M166" s="438"/>
      <c r="N166" s="693"/>
      <c r="O166" s="422"/>
    </row>
    <row r="167" spans="1:15" x14ac:dyDescent="0.35">
      <c r="A167" s="701"/>
      <c r="B167" s="290" t="s">
        <v>2136</v>
      </c>
      <c r="C167" s="290" t="s">
        <v>1152</v>
      </c>
      <c r="D167" s="290"/>
      <c r="E167" s="703"/>
      <c r="F167" s="701"/>
      <c r="G167" s="290"/>
      <c r="H167" s="693"/>
      <c r="I167" s="693"/>
      <c r="J167" s="693"/>
      <c r="K167" s="693"/>
      <c r="L167" s="693"/>
      <c r="M167" s="438"/>
      <c r="N167" s="693"/>
      <c r="O167" s="422"/>
    </row>
    <row r="168" spans="1:15" x14ac:dyDescent="0.35">
      <c r="A168" s="701"/>
      <c r="B168" s="290" t="s">
        <v>2137</v>
      </c>
      <c r="C168" s="290" t="s">
        <v>1153</v>
      </c>
      <c r="D168" s="290"/>
      <c r="E168" s="703"/>
      <c r="F168" s="701"/>
      <c r="G168" s="290"/>
      <c r="H168" s="693"/>
      <c r="I168" s="693"/>
      <c r="J168" s="693"/>
      <c r="K168" s="693"/>
      <c r="L168" s="693"/>
      <c r="M168" s="438"/>
      <c r="N168" s="693"/>
      <c r="O168" s="422"/>
    </row>
    <row r="169" spans="1:15" x14ac:dyDescent="0.35">
      <c r="A169" s="701"/>
      <c r="B169" s="290" t="s">
        <v>2138</v>
      </c>
      <c r="C169" s="290" t="s">
        <v>1154</v>
      </c>
      <c r="D169" s="290"/>
      <c r="E169" s="703"/>
      <c r="F169" s="701"/>
      <c r="G169" s="290"/>
      <c r="H169" s="693"/>
      <c r="I169" s="693"/>
      <c r="J169" s="693"/>
      <c r="K169" s="693"/>
      <c r="L169" s="693"/>
      <c r="M169" s="438"/>
      <c r="N169" s="693"/>
      <c r="O169" s="422"/>
    </row>
    <row r="170" spans="1:15" x14ac:dyDescent="0.35">
      <c r="A170" s="701"/>
      <c r="B170" s="290" t="s">
        <v>2139</v>
      </c>
      <c r="C170" s="290" t="s">
        <v>1155</v>
      </c>
      <c r="D170" s="290"/>
      <c r="E170" s="703"/>
      <c r="F170" s="701"/>
      <c r="G170" s="290"/>
      <c r="H170" s="693"/>
      <c r="I170" s="693"/>
      <c r="J170" s="693"/>
      <c r="K170" s="693"/>
      <c r="L170" s="693"/>
      <c r="M170" s="438"/>
      <c r="N170" s="693"/>
      <c r="O170" s="422"/>
    </row>
    <row r="171" spans="1:15" x14ac:dyDescent="0.35">
      <c r="A171" s="701"/>
      <c r="B171" s="290" t="s">
        <v>2140</v>
      </c>
      <c r="C171" s="290" t="s">
        <v>1151</v>
      </c>
      <c r="D171" s="432" t="s">
        <v>2141</v>
      </c>
      <c r="E171" s="434"/>
      <c r="F171" s="290"/>
      <c r="G171" s="290"/>
      <c r="H171" s="422"/>
      <c r="I171" s="422"/>
      <c r="J171" s="422"/>
      <c r="K171" s="422"/>
      <c r="L171" s="422"/>
      <c r="M171" s="438"/>
      <c r="N171" s="422"/>
      <c r="O171" s="422"/>
    </row>
    <row r="172" spans="1:15" x14ac:dyDescent="0.35">
      <c r="A172" s="290" t="s">
        <v>1159</v>
      </c>
      <c r="B172" s="290" t="s">
        <v>1158</v>
      </c>
      <c r="C172" s="290" t="s">
        <v>1157</v>
      </c>
      <c r="D172" s="432" t="s">
        <v>2127</v>
      </c>
      <c r="E172" s="434" t="s">
        <v>574</v>
      </c>
      <c r="F172" s="290" t="s">
        <v>2126</v>
      </c>
      <c r="G172" s="290"/>
      <c r="H172" s="422"/>
      <c r="I172" s="422"/>
      <c r="J172" s="422"/>
      <c r="K172" s="422"/>
      <c r="L172" s="422"/>
      <c r="M172" s="438"/>
      <c r="N172" s="422"/>
      <c r="O172" s="422"/>
    </row>
    <row r="173" spans="1:15" x14ac:dyDescent="0.35">
      <c r="A173" s="290" t="s">
        <v>1282</v>
      </c>
      <c r="B173" s="290"/>
      <c r="C173" s="290" t="s">
        <v>1280</v>
      </c>
      <c r="D173" s="432" t="s">
        <v>611</v>
      </c>
      <c r="E173" s="431" t="s">
        <v>1277</v>
      </c>
      <c r="F173" s="410" t="s">
        <v>1281</v>
      </c>
      <c r="G173" s="410"/>
      <c r="H173" s="422"/>
      <c r="I173" s="422"/>
      <c r="J173" s="422"/>
      <c r="K173" s="422"/>
      <c r="L173" s="422"/>
      <c r="M173" s="438"/>
      <c r="N173" s="422"/>
      <c r="O173" s="422"/>
    </row>
    <row r="174" spans="1:15" ht="58" x14ac:dyDescent="0.35">
      <c r="A174" s="290" t="s">
        <v>2128</v>
      </c>
      <c r="B174" s="290"/>
      <c r="C174" s="290" t="s">
        <v>1300</v>
      </c>
      <c r="D174" s="290" t="s">
        <v>1301</v>
      </c>
      <c r="E174" s="434" t="s">
        <v>1980</v>
      </c>
      <c r="F174" s="290" t="s">
        <v>2129</v>
      </c>
      <c r="G174" s="290"/>
      <c r="H174" s="422"/>
      <c r="I174" s="422"/>
      <c r="J174" s="422"/>
      <c r="K174" s="422"/>
      <c r="L174" s="422"/>
      <c r="M174" s="438"/>
      <c r="N174" s="422"/>
      <c r="O174" s="422"/>
    </row>
    <row r="175" spans="1:15" x14ac:dyDescent="0.35">
      <c r="A175" s="701" t="s">
        <v>1375</v>
      </c>
      <c r="B175" s="290" t="s">
        <v>1371</v>
      </c>
      <c r="C175" s="290" t="s">
        <v>1372</v>
      </c>
      <c r="D175" s="432" t="s">
        <v>1373</v>
      </c>
      <c r="E175" s="703" t="s">
        <v>1981</v>
      </c>
      <c r="F175" s="702" t="s">
        <v>2130</v>
      </c>
      <c r="G175" s="702" t="s">
        <v>8</v>
      </c>
      <c r="H175" s="693"/>
      <c r="I175" s="693"/>
      <c r="J175" s="693"/>
      <c r="K175" s="693" t="s">
        <v>8</v>
      </c>
      <c r="L175" s="693" t="s">
        <v>8</v>
      </c>
      <c r="M175" s="695" t="s">
        <v>893</v>
      </c>
      <c r="N175" s="693"/>
      <c r="O175" s="422"/>
    </row>
    <row r="176" spans="1:15" x14ac:dyDescent="0.35">
      <c r="A176" s="701"/>
      <c r="B176" s="124" t="s">
        <v>1369</v>
      </c>
      <c r="C176" s="423" t="s">
        <v>2131</v>
      </c>
      <c r="D176" s="124" t="s">
        <v>1368</v>
      </c>
      <c r="E176" s="703"/>
      <c r="F176" s="701"/>
      <c r="G176" s="702"/>
      <c r="H176" s="693"/>
      <c r="I176" s="693"/>
      <c r="J176" s="693"/>
      <c r="K176" s="693"/>
      <c r="L176" s="693"/>
      <c r="M176" s="700"/>
      <c r="N176" s="693"/>
      <c r="O176" s="422"/>
    </row>
    <row r="177" spans="1:15" x14ac:dyDescent="0.35">
      <c r="A177" s="701"/>
      <c r="B177" s="121" t="s">
        <v>1972</v>
      </c>
      <c r="C177" s="290" t="s">
        <v>1338</v>
      </c>
      <c r="D177" s="290"/>
      <c r="E177" s="703"/>
      <c r="F177" s="701"/>
      <c r="G177" s="702"/>
      <c r="H177" s="693"/>
      <c r="I177" s="693"/>
      <c r="J177" s="693"/>
      <c r="K177" s="693"/>
      <c r="L177" s="693"/>
      <c r="M177" s="696"/>
      <c r="N177" s="693"/>
      <c r="O177" s="422"/>
    </row>
    <row r="178" spans="1:15" ht="29" x14ac:dyDescent="0.35">
      <c r="A178" s="290" t="s">
        <v>1339</v>
      </c>
      <c r="B178" s="290"/>
      <c r="C178" s="290" t="s">
        <v>1346</v>
      </c>
      <c r="D178" s="290" t="s">
        <v>1345</v>
      </c>
      <c r="E178" s="434" t="s">
        <v>1984</v>
      </c>
      <c r="F178" s="290" t="s">
        <v>1340</v>
      </c>
      <c r="G178" s="290"/>
      <c r="H178" s="422"/>
      <c r="I178" s="422"/>
      <c r="J178" s="422"/>
      <c r="K178" s="422"/>
      <c r="L178" s="422"/>
      <c r="M178" s="438"/>
      <c r="N178" s="422"/>
      <c r="O178" s="422"/>
    </row>
    <row r="179" spans="1:15" ht="43.5" x14ac:dyDescent="0.35">
      <c r="A179" s="290" t="s">
        <v>1341</v>
      </c>
      <c r="B179" s="290"/>
      <c r="C179" s="290" t="s">
        <v>2133</v>
      </c>
      <c r="D179" s="432" t="s">
        <v>2132</v>
      </c>
      <c r="E179" s="431" t="s">
        <v>1166</v>
      </c>
      <c r="F179" s="290" t="s">
        <v>1342</v>
      </c>
      <c r="G179" s="290"/>
      <c r="H179" s="422"/>
      <c r="I179" s="422"/>
      <c r="J179" s="422"/>
      <c r="K179" s="422"/>
      <c r="L179" s="422"/>
      <c r="M179" s="438"/>
      <c r="N179" s="422"/>
      <c r="O179" s="422"/>
    </row>
    <row r="180" spans="1:15" ht="29" x14ac:dyDescent="0.35">
      <c r="A180" s="290" t="s">
        <v>1343</v>
      </c>
      <c r="B180" s="290"/>
      <c r="C180" s="290" t="s">
        <v>1347</v>
      </c>
      <c r="D180" s="290" t="s">
        <v>1979</v>
      </c>
      <c r="E180" s="434" t="s">
        <v>1985</v>
      </c>
      <c r="F180" s="290" t="s">
        <v>1344</v>
      </c>
      <c r="G180" s="290"/>
      <c r="H180" s="422"/>
      <c r="I180" s="422"/>
      <c r="J180" s="422"/>
      <c r="K180" s="422"/>
      <c r="L180" s="422"/>
      <c r="M180" s="438"/>
      <c r="N180" s="422"/>
      <c r="O180" s="422"/>
    </row>
    <row r="181" spans="1:15" ht="29" x14ac:dyDescent="0.35">
      <c r="A181" s="701" t="s">
        <v>1349</v>
      </c>
      <c r="B181" s="290"/>
      <c r="C181" s="290" t="s">
        <v>1350</v>
      </c>
      <c r="D181" s="290" t="s">
        <v>1351</v>
      </c>
      <c r="E181" s="703" t="s">
        <v>1986</v>
      </c>
      <c r="F181" s="702" t="s">
        <v>1348</v>
      </c>
      <c r="G181" s="702" t="s">
        <v>8</v>
      </c>
      <c r="H181" s="693" t="s">
        <v>8</v>
      </c>
      <c r="I181" s="693"/>
      <c r="J181" s="693"/>
      <c r="K181" s="693" t="s">
        <v>8</v>
      </c>
      <c r="L181" s="693" t="s">
        <v>8</v>
      </c>
      <c r="M181" s="695" t="s">
        <v>1359</v>
      </c>
      <c r="N181" s="693"/>
      <c r="O181" s="422"/>
    </row>
    <row r="182" spans="1:15" x14ac:dyDescent="0.35">
      <c r="A182" s="701"/>
      <c r="B182" s="290" t="s">
        <v>1352</v>
      </c>
      <c r="C182" s="290" t="s">
        <v>1353</v>
      </c>
      <c r="D182" s="290" t="s">
        <v>1354</v>
      </c>
      <c r="E182" s="703"/>
      <c r="F182" s="701"/>
      <c r="G182" s="702"/>
      <c r="H182" s="693"/>
      <c r="I182" s="693"/>
      <c r="J182" s="693"/>
      <c r="K182" s="693"/>
      <c r="L182" s="693"/>
      <c r="M182" s="696"/>
      <c r="N182" s="693"/>
      <c r="O182" s="422"/>
    </row>
    <row r="183" spans="1:15" ht="43.5" x14ac:dyDescent="0.35">
      <c r="A183" s="290" t="s">
        <v>1364</v>
      </c>
      <c r="B183" s="290"/>
      <c r="C183" s="290" t="s">
        <v>1362</v>
      </c>
      <c r="D183" s="290" t="s">
        <v>1363</v>
      </c>
      <c r="E183" s="434" t="s">
        <v>1365</v>
      </c>
      <c r="F183" s="290" t="s">
        <v>2134</v>
      </c>
      <c r="G183" s="290"/>
      <c r="H183" s="422"/>
      <c r="I183" s="422"/>
      <c r="J183" s="422"/>
      <c r="K183" s="422"/>
      <c r="L183" s="422"/>
      <c r="M183" s="438"/>
      <c r="N183" s="422"/>
      <c r="O183" s="422"/>
    </row>
    <row r="184" spans="1:15" ht="29" x14ac:dyDescent="0.35">
      <c r="A184" s="442" t="s">
        <v>1394</v>
      </c>
      <c r="B184" s="442" t="s">
        <v>1391</v>
      </c>
      <c r="C184" s="442" t="s">
        <v>1390</v>
      </c>
      <c r="D184" s="442" t="s">
        <v>1393</v>
      </c>
      <c r="E184" s="443" t="s">
        <v>1982</v>
      </c>
      <c r="F184" s="442" t="s">
        <v>1392</v>
      </c>
      <c r="G184" s="442"/>
      <c r="H184" s="444"/>
      <c r="I184" s="444"/>
      <c r="J184" s="444"/>
      <c r="K184" s="444"/>
      <c r="L184" s="444"/>
      <c r="M184" s="444"/>
      <c r="N184" s="444"/>
      <c r="O184" s="444"/>
    </row>
    <row r="185" spans="1:15" ht="15" customHeight="1" x14ac:dyDescent="0.35">
      <c r="A185" s="693" t="s">
        <v>2773</v>
      </c>
      <c r="B185" s="692" t="s">
        <v>2775</v>
      </c>
      <c r="C185" s="692" t="s">
        <v>2774</v>
      </c>
      <c r="D185" s="692" t="s">
        <v>2776</v>
      </c>
      <c r="E185" s="447" t="s">
        <v>2777</v>
      </c>
      <c r="F185" s="694" t="s">
        <v>2779</v>
      </c>
      <c r="G185" s="692" t="s">
        <v>2780</v>
      </c>
      <c r="H185" s="692"/>
      <c r="I185" s="692"/>
      <c r="J185" s="692"/>
      <c r="K185" s="692"/>
      <c r="L185" s="692"/>
      <c r="M185" s="692" t="s">
        <v>2781</v>
      </c>
      <c r="N185" s="692"/>
      <c r="O185" s="692"/>
    </row>
    <row r="186" spans="1:15" x14ac:dyDescent="0.35">
      <c r="A186" s="693"/>
      <c r="B186" s="692"/>
      <c r="C186" s="692"/>
      <c r="D186" s="692"/>
      <c r="E186" s="445" t="s">
        <v>2778</v>
      </c>
      <c r="F186" s="693"/>
      <c r="G186" s="692"/>
      <c r="H186" s="692"/>
      <c r="I186" s="692"/>
      <c r="J186" s="692"/>
      <c r="K186" s="692"/>
      <c r="L186" s="692"/>
      <c r="M186" s="692"/>
      <c r="N186" s="692"/>
      <c r="O186" s="692"/>
    </row>
    <row r="187" spans="1:15" ht="29" x14ac:dyDescent="0.35">
      <c r="A187" s="446" t="s">
        <v>2783</v>
      </c>
      <c r="B187" s="446"/>
      <c r="C187" s="446"/>
      <c r="D187" s="451" t="s">
        <v>2786</v>
      </c>
      <c r="E187" s="449" t="s">
        <v>2785</v>
      </c>
      <c r="F187" s="448" t="s">
        <v>2784</v>
      </c>
      <c r="G187" s="446"/>
      <c r="H187" s="446" t="s">
        <v>2787</v>
      </c>
      <c r="I187" s="446"/>
      <c r="J187" s="446"/>
      <c r="K187" s="446" t="s">
        <v>36</v>
      </c>
      <c r="L187" s="446" t="s">
        <v>36</v>
      </c>
      <c r="M187" s="446" t="s">
        <v>2789</v>
      </c>
      <c r="N187" s="446"/>
      <c r="O187" s="446"/>
    </row>
    <row r="189" spans="1:15" x14ac:dyDescent="0.35">
      <c r="F189" s="450"/>
    </row>
  </sheetData>
  <mergeCells count="257">
    <mergeCell ref="L181:L182"/>
    <mergeCell ref="N181:N182"/>
    <mergeCell ref="H23:H25"/>
    <mergeCell ref="I23:I25"/>
    <mergeCell ref="J23:J25"/>
    <mergeCell ref="K23:K25"/>
    <mergeCell ref="L23:L25"/>
    <mergeCell ref="N23:N25"/>
    <mergeCell ref="H165:H170"/>
    <mergeCell ref="I165:I170"/>
    <mergeCell ref="J165:J170"/>
    <mergeCell ref="K165:K170"/>
    <mergeCell ref="L165:L170"/>
    <mergeCell ref="N165:N170"/>
    <mergeCell ref="J73:J75"/>
    <mergeCell ref="K73:K75"/>
    <mergeCell ref="L73:L75"/>
    <mergeCell ref="K138:K139"/>
    <mergeCell ref="L138:L139"/>
    <mergeCell ref="N138:N139"/>
    <mergeCell ref="L87:L90"/>
    <mergeCell ref="N87:N90"/>
    <mergeCell ref="N27:N28"/>
    <mergeCell ref="H27:H28"/>
    <mergeCell ref="I140:I141"/>
    <mergeCell ref="J140:J141"/>
    <mergeCell ref="K140:K141"/>
    <mergeCell ref="N37:N38"/>
    <mergeCell ref="F181:F182"/>
    <mergeCell ref="H181:H182"/>
    <mergeCell ref="I181:I182"/>
    <mergeCell ref="J181:J182"/>
    <mergeCell ref="K181:K182"/>
    <mergeCell ref="L140:L141"/>
    <mergeCell ref="N140:N141"/>
    <mergeCell ref="F175:F177"/>
    <mergeCell ref="H175:H177"/>
    <mergeCell ref="I175:I177"/>
    <mergeCell ref="J175:J177"/>
    <mergeCell ref="K175:K177"/>
    <mergeCell ref="L175:L177"/>
    <mergeCell ref="N175:N177"/>
    <mergeCell ref="F165:F170"/>
    <mergeCell ref="F140:F141"/>
    <mergeCell ref="H140:H141"/>
    <mergeCell ref="N73:N75"/>
    <mergeCell ref="N67:N68"/>
    <mergeCell ref="F138:F139"/>
    <mergeCell ref="H138:H139"/>
    <mergeCell ref="I138:I139"/>
    <mergeCell ref="J138:J139"/>
    <mergeCell ref="H91:H92"/>
    <mergeCell ref="I91:I92"/>
    <mergeCell ref="J91:J92"/>
    <mergeCell ref="K91:K92"/>
    <mergeCell ref="L91:L92"/>
    <mergeCell ref="N91:N92"/>
    <mergeCell ref="I73:I75"/>
    <mergeCell ref="L67:L68"/>
    <mergeCell ref="E70:E71"/>
    <mergeCell ref="A70:A71"/>
    <mergeCell ref="F70:F71"/>
    <mergeCell ref="F67:F68"/>
    <mergeCell ref="H67:H68"/>
    <mergeCell ref="I67:I68"/>
    <mergeCell ref="J67:J68"/>
    <mergeCell ref="K67:K68"/>
    <mergeCell ref="H73:H75"/>
    <mergeCell ref="E73:E75"/>
    <mergeCell ref="F73:F75"/>
    <mergeCell ref="A73:A75"/>
    <mergeCell ref="H39:H41"/>
    <mergeCell ref="I39:I41"/>
    <mergeCell ref="J39:J41"/>
    <mergeCell ref="K39:K41"/>
    <mergeCell ref="L39:L41"/>
    <mergeCell ref="N39:N41"/>
    <mergeCell ref="E64:E66"/>
    <mergeCell ref="A64:A66"/>
    <mergeCell ref="H60:H61"/>
    <mergeCell ref="I60:I61"/>
    <mergeCell ref="J60:J61"/>
    <mergeCell ref="K60:K61"/>
    <mergeCell ref="L60:L61"/>
    <mergeCell ref="N45:N46"/>
    <mergeCell ref="H45:H46"/>
    <mergeCell ref="I45:I46"/>
    <mergeCell ref="J45:J46"/>
    <mergeCell ref="K45:K46"/>
    <mergeCell ref="L45:L46"/>
    <mergeCell ref="N60:N61"/>
    <mergeCell ref="A55:A57"/>
    <mergeCell ref="E39:E41"/>
    <mergeCell ref="A39:A41"/>
    <mergeCell ref="F39:F41"/>
    <mergeCell ref="A37:A38"/>
    <mergeCell ref="I27:I28"/>
    <mergeCell ref="J27:J28"/>
    <mergeCell ref="K27:K28"/>
    <mergeCell ref="L27:L28"/>
    <mergeCell ref="E23:E25"/>
    <mergeCell ref="A23:A25"/>
    <mergeCell ref="F23:F25"/>
    <mergeCell ref="A27:A28"/>
    <mergeCell ref="D27:D28"/>
    <mergeCell ref="E27:E28"/>
    <mergeCell ref="F27:F28"/>
    <mergeCell ref="G23:G25"/>
    <mergeCell ref="G27:G28"/>
    <mergeCell ref="E37:E38"/>
    <mergeCell ref="F37:F38"/>
    <mergeCell ref="H37:H38"/>
    <mergeCell ref="I37:I38"/>
    <mergeCell ref="J37:J38"/>
    <mergeCell ref="K37:K38"/>
    <mergeCell ref="L37:L38"/>
    <mergeCell ref="A30:A35"/>
    <mergeCell ref="E30:E35"/>
    <mergeCell ref="F33:F35"/>
    <mergeCell ref="A45:A46"/>
    <mergeCell ref="E45:E46"/>
    <mergeCell ref="E60:E61"/>
    <mergeCell ref="F60:F61"/>
    <mergeCell ref="A60:A61"/>
    <mergeCell ref="A67:A68"/>
    <mergeCell ref="E67:E68"/>
    <mergeCell ref="F91:F92"/>
    <mergeCell ref="A91:A92"/>
    <mergeCell ref="E55:E57"/>
    <mergeCell ref="F55:F57"/>
    <mergeCell ref="F87:F90"/>
    <mergeCell ref="A76:A77"/>
    <mergeCell ref="E76:E77"/>
    <mergeCell ref="F76:F77"/>
    <mergeCell ref="H1:L1"/>
    <mergeCell ref="O4:O20"/>
    <mergeCell ref="C1:C2"/>
    <mergeCell ref="A1:A2"/>
    <mergeCell ref="B1:B2"/>
    <mergeCell ref="D1:D2"/>
    <mergeCell ref="E1:E2"/>
    <mergeCell ref="F1:F2"/>
    <mergeCell ref="N1:N2"/>
    <mergeCell ref="G1:G2"/>
    <mergeCell ref="A10:A13"/>
    <mergeCell ref="E10:E13"/>
    <mergeCell ref="F10:F13"/>
    <mergeCell ref="G10:G13"/>
    <mergeCell ref="H10:H13"/>
    <mergeCell ref="I10:I13"/>
    <mergeCell ref="J10:J13"/>
    <mergeCell ref="K10:K13"/>
    <mergeCell ref="L10:L13"/>
    <mergeCell ref="N10:N13"/>
    <mergeCell ref="A181:A182"/>
    <mergeCell ref="E166:E170"/>
    <mergeCell ref="B89:B90"/>
    <mergeCell ref="A166:A171"/>
    <mergeCell ref="A175:A177"/>
    <mergeCell ref="E175:E177"/>
    <mergeCell ref="E181:E182"/>
    <mergeCell ref="A87:A90"/>
    <mergeCell ref="E87:E90"/>
    <mergeCell ref="A140:A141"/>
    <mergeCell ref="E140:E141"/>
    <mergeCell ref="E138:E139"/>
    <mergeCell ref="A138:A139"/>
    <mergeCell ref="E91:E92"/>
    <mergeCell ref="E132:E135"/>
    <mergeCell ref="E122:E123"/>
    <mergeCell ref="A122:A123"/>
    <mergeCell ref="G175:G177"/>
    <mergeCell ref="G181:G182"/>
    <mergeCell ref="G37:G38"/>
    <mergeCell ref="G39:G41"/>
    <mergeCell ref="G45:G46"/>
    <mergeCell ref="G60:G61"/>
    <mergeCell ref="G73:G75"/>
    <mergeCell ref="G91:G92"/>
    <mergeCell ref="G138:G139"/>
    <mergeCell ref="G55:G57"/>
    <mergeCell ref="H55:H57"/>
    <mergeCell ref="I55:I57"/>
    <mergeCell ref="J55:J57"/>
    <mergeCell ref="K55:K57"/>
    <mergeCell ref="L55:L57"/>
    <mergeCell ref="N55:N57"/>
    <mergeCell ref="F132:F135"/>
    <mergeCell ref="G132:G135"/>
    <mergeCell ref="H132:H135"/>
    <mergeCell ref="I132:I135"/>
    <mergeCell ref="J132:J135"/>
    <mergeCell ref="K132:K135"/>
    <mergeCell ref="L132:L135"/>
    <mergeCell ref="N132:N135"/>
    <mergeCell ref="L101:L103"/>
    <mergeCell ref="J101:J103"/>
    <mergeCell ref="K101:K103"/>
    <mergeCell ref="N101:N103"/>
    <mergeCell ref="M55:M57"/>
    <mergeCell ref="F122:F123"/>
    <mergeCell ref="H87:H90"/>
    <mergeCell ref="I87:I90"/>
    <mergeCell ref="J87:J90"/>
    <mergeCell ref="K87:K90"/>
    <mergeCell ref="F30:F32"/>
    <mergeCell ref="G33:G35"/>
    <mergeCell ref="H33:H35"/>
    <mergeCell ref="I33:I35"/>
    <mergeCell ref="J33:J35"/>
    <mergeCell ref="K33:K35"/>
    <mergeCell ref="L33:L35"/>
    <mergeCell ref="N33:N35"/>
    <mergeCell ref="A118:A120"/>
    <mergeCell ref="E118:E120"/>
    <mergeCell ref="F118:F120"/>
    <mergeCell ref="G118:G120"/>
    <mergeCell ref="H118:H120"/>
    <mergeCell ref="I118:I120"/>
    <mergeCell ref="J118:J120"/>
    <mergeCell ref="K118:K120"/>
    <mergeCell ref="L118:L120"/>
    <mergeCell ref="N118:N120"/>
    <mergeCell ref="A101:A103"/>
    <mergeCell ref="E101:E103"/>
    <mergeCell ref="F101:F103"/>
    <mergeCell ref="G101:G103"/>
    <mergeCell ref="H101:H103"/>
    <mergeCell ref="I101:I103"/>
    <mergeCell ref="M181:M182"/>
    <mergeCell ref="M10:M13"/>
    <mergeCell ref="M27:M28"/>
    <mergeCell ref="M73:M75"/>
    <mergeCell ref="M132:M135"/>
    <mergeCell ref="M39:M41"/>
    <mergeCell ref="M45:M46"/>
    <mergeCell ref="M137:M139"/>
    <mergeCell ref="M175:M177"/>
    <mergeCell ref="M30:M35"/>
    <mergeCell ref="M118:M120"/>
    <mergeCell ref="M37:M38"/>
    <mergeCell ref="M23:M25"/>
    <mergeCell ref="M101:M103"/>
    <mergeCell ref="J185:J186"/>
    <mergeCell ref="K185:K186"/>
    <mergeCell ref="L185:L186"/>
    <mergeCell ref="M185:M186"/>
    <mergeCell ref="N185:N186"/>
    <mergeCell ref="O185:O186"/>
    <mergeCell ref="A185:A186"/>
    <mergeCell ref="B185:B186"/>
    <mergeCell ref="C185:C186"/>
    <mergeCell ref="D185:D186"/>
    <mergeCell ref="F185:F186"/>
    <mergeCell ref="G185:G186"/>
    <mergeCell ref="H185:H186"/>
    <mergeCell ref="I185:I186"/>
  </mergeCells>
  <hyperlinks>
    <hyperlink ref="F173" r:id="rId1" xr:uid="{914B59C3-3E32-49B2-822E-1E10CC5CB9E9}"/>
    <hyperlink ref="C104" r:id="rId2" xr:uid="{26F99BE0-5707-40C1-AB08-86ECFDDA652D}"/>
    <hyperlink ref="F91" r:id="rId3" xr:uid="{471FC635-881A-49ED-921D-C9196E2A1C1D}"/>
    <hyperlink ref="F84" r:id="rId4" xr:uid="{46987950-0A7D-441A-B50B-CB93601C2691}"/>
    <hyperlink ref="F15" r:id="rId5" xr:uid="{355B4AA3-C91E-4BDE-9D7A-40A3F5A0B54E}"/>
    <hyperlink ref="F26" r:id="rId6" xr:uid="{D3105730-167F-43D0-8198-3A58C338B2BE}"/>
    <hyperlink ref="F44" r:id="rId7" xr:uid="{D0504A44-B258-4C65-B15C-57812A7389AB}"/>
    <hyperlink ref="F86" r:id="rId8" xr:uid="{91720D34-B600-4726-A4B8-771D2CE23484}"/>
    <hyperlink ref="F9" r:id="rId9" xr:uid="{BFEBF1B6-9F23-4F1A-9FE7-0B2267E81FCB}"/>
    <hyperlink ref="F10" r:id="rId10" xr:uid="{EE9BD21D-FBB2-4226-8774-F031A2CFD657}"/>
    <hyperlink ref="F17" r:id="rId11" xr:uid="{6D42EF0B-4A24-46FC-AABC-7A8BF3C7C69A}"/>
    <hyperlink ref="F22" r:id="rId12" xr:uid="{064D5B0E-82F9-46ED-A334-719BF91DC7AC}"/>
    <hyperlink ref="F27" r:id="rId13" xr:uid="{17088AA4-370E-49F2-A070-D62425E87E15}"/>
    <hyperlink ref="F29" r:id="rId14" xr:uid="{7C72620D-0912-44AB-9548-848A7691670F}"/>
    <hyperlink ref="F33" r:id="rId15" xr:uid="{1F80DA7A-28FE-4FCC-8783-591FC6750172}"/>
    <hyperlink ref="F39" r:id="rId16" xr:uid="{F1046DC7-DB86-46C6-BD99-0DA522B4929E}"/>
    <hyperlink ref="F51" r:id="rId17" xr:uid="{5290A8AE-5549-4399-999B-9230F29834AC}"/>
    <hyperlink ref="F55" r:id="rId18" xr:uid="{B89858E5-9C6F-43DC-95F9-50C39D85C0B2}"/>
    <hyperlink ref="F73" r:id="rId19" xr:uid="{45BAF46C-49F7-4DF9-B775-D3EBE5B099B4}"/>
    <hyperlink ref="F101" r:id="rId20" xr:uid="{1507EE5F-7A59-4D2D-B9E6-1C19EBCC1ABD}"/>
    <hyperlink ref="F112" r:id="rId21" xr:uid="{AFF7A60E-00FD-4BE3-B1F0-348A6D847F31}"/>
    <hyperlink ref="F118" r:id="rId22" xr:uid="{950FE707-0C28-4549-8807-24FAE8F0D6A5}"/>
    <hyperlink ref="F125" r:id="rId23" location="content4-1i" xr:uid="{7A3A8FB8-73B7-491E-9597-EFFE7FF2B11C}"/>
    <hyperlink ref="F175" r:id="rId24" xr:uid="{4CC529D4-D8EB-4DEB-9B95-5D2DF19C5A8A}"/>
    <hyperlink ref="F181" r:id="rId25" xr:uid="{BF98599E-3AE9-46E4-9386-8A4BA04EA09F}"/>
    <hyperlink ref="F146" r:id="rId26" xr:uid="{78D6AA61-EAC2-42BC-A8E5-14475B93B3F4}"/>
    <hyperlink ref="F80" r:id="rId27" xr:uid="{4AAB60D8-29D7-48FE-8FB9-9D7BEDA68680}"/>
    <hyperlink ref="F42" r:id="rId28" xr:uid="{B9768286-13BA-4933-8955-FF5D9B37ED1F}"/>
    <hyperlink ref="F185" r:id="rId29" xr:uid="{86F5526D-A2F5-4E93-8CEC-A8D3649EF945}"/>
    <hyperlink ref="F187" r:id="rId30" xr:uid="{A1101513-A08A-48FB-A4BD-673F3D6E9FAD}"/>
  </hyperlinks>
  <pageMargins left="0.7" right="0.7" top="0.75" bottom="0.75" header="0.3" footer="0.3"/>
  <pageSetup paperSize="9" orientation="portrait" horizontalDpi="4294967293" r:id="rId31"/>
  <ignoredErrors>
    <ignoredError sqref="D21 D23:D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40D0-955F-496D-896E-EF13DCB29675}">
  <dimension ref="A1:Q112"/>
  <sheetViews>
    <sheetView workbookViewId="0">
      <selection activeCell="H27" sqref="H27"/>
    </sheetView>
  </sheetViews>
  <sheetFormatPr baseColWidth="10" defaultColWidth="8.7265625" defaultRowHeight="14.5" x14ac:dyDescent="0.35"/>
  <cols>
    <col min="1" max="1" width="71" bestFit="1" customWidth="1"/>
    <col min="2" max="2" width="17.453125" style="597" bestFit="1" customWidth="1"/>
    <col min="3" max="3" width="8.453125" bestFit="1" customWidth="1"/>
    <col min="5" max="5" width="31.36328125" bestFit="1" customWidth="1"/>
    <col min="6" max="6" width="12.6328125" bestFit="1" customWidth="1"/>
    <col min="7" max="7" width="35.54296875" bestFit="1" customWidth="1"/>
    <col min="8" max="8" width="23.6328125" bestFit="1" customWidth="1"/>
    <col min="9" max="9" width="25.08984375" bestFit="1" customWidth="1"/>
    <col min="10" max="10" width="24.08984375" bestFit="1" customWidth="1"/>
    <col min="11" max="11" width="20.6328125" customWidth="1"/>
    <col min="12" max="12" width="48.36328125" bestFit="1" customWidth="1"/>
    <col min="13" max="16" width="22.6328125" customWidth="1"/>
    <col min="17" max="17" width="54" bestFit="1" customWidth="1"/>
  </cols>
  <sheetData>
    <row r="1" spans="1:17" ht="20" thickBot="1" x14ac:dyDescent="0.5">
      <c r="A1" s="589" t="s">
        <v>2870</v>
      </c>
      <c r="B1" s="596" t="s">
        <v>2871</v>
      </c>
      <c r="C1" s="589" t="s">
        <v>2872</v>
      </c>
      <c r="G1" s="599" t="s">
        <v>2968</v>
      </c>
      <c r="H1" s="709" t="s">
        <v>2970</v>
      </c>
      <c r="I1" s="709"/>
      <c r="J1" s="709" t="s">
        <v>2971</v>
      </c>
      <c r="K1" s="709"/>
      <c r="L1" s="600" t="s">
        <v>2969</v>
      </c>
      <c r="M1" s="709" t="s">
        <v>2975</v>
      </c>
      <c r="N1" s="709"/>
      <c r="O1" s="709" t="s">
        <v>2976</v>
      </c>
      <c r="P1" s="710"/>
      <c r="Q1" s="598" t="s">
        <v>2978</v>
      </c>
    </row>
    <row r="2" spans="1:17" ht="18" thickTop="1" thickBot="1" x14ac:dyDescent="0.45">
      <c r="A2" s="566" t="s">
        <v>728</v>
      </c>
      <c r="B2" s="566">
        <v>9141734</v>
      </c>
      <c r="C2" s="590"/>
      <c r="G2" s="591"/>
      <c r="H2" s="591" t="s">
        <v>2972</v>
      </c>
      <c r="I2" s="591" t="s">
        <v>2973</v>
      </c>
      <c r="J2" s="591" t="s">
        <v>2974</v>
      </c>
      <c r="K2" s="591" t="s">
        <v>2973</v>
      </c>
      <c r="L2" s="591"/>
      <c r="M2" s="591" t="s">
        <v>2972</v>
      </c>
      <c r="N2" s="591" t="s">
        <v>2973</v>
      </c>
      <c r="O2" s="591" t="s">
        <v>2974</v>
      </c>
      <c r="P2" s="591" t="s">
        <v>2973</v>
      </c>
      <c r="Q2" s="591"/>
    </row>
    <row r="3" spans="1:17" ht="15" thickTop="1" x14ac:dyDescent="0.35">
      <c r="A3" s="566" t="s">
        <v>2873</v>
      </c>
      <c r="B3" s="566">
        <v>9140422</v>
      </c>
      <c r="C3" s="590"/>
      <c r="G3" s="601">
        <f>G25+G26</f>
        <v>204</v>
      </c>
      <c r="H3" s="601">
        <f>G29+G30</f>
        <v>15</v>
      </c>
      <c r="I3" s="602">
        <f>H3/G3</f>
        <v>7.3529411764705885E-2</v>
      </c>
      <c r="J3" s="601">
        <v>9</v>
      </c>
      <c r="K3" s="602">
        <f>J3/G3</f>
        <v>4.4117647058823532E-2</v>
      </c>
      <c r="L3" s="601">
        <f>G25</f>
        <v>107</v>
      </c>
      <c r="M3" s="603">
        <f>G29</f>
        <v>2</v>
      </c>
      <c r="N3" s="602">
        <f>M3/L3</f>
        <v>1.8691588785046728E-2</v>
      </c>
      <c r="O3" s="603">
        <v>2</v>
      </c>
      <c r="P3" s="602">
        <f>O3/L3</f>
        <v>1.8691588785046728E-2</v>
      </c>
      <c r="Q3" s="602">
        <f>L3/G3</f>
        <v>0.52450980392156865</v>
      </c>
    </row>
    <row r="4" spans="1:17" x14ac:dyDescent="0.35">
      <c r="A4" s="566" t="s">
        <v>2874</v>
      </c>
      <c r="B4" s="566">
        <v>9140410</v>
      </c>
      <c r="C4" s="590"/>
    </row>
    <row r="5" spans="1:17" x14ac:dyDescent="0.35">
      <c r="A5" s="566" t="s">
        <v>2893</v>
      </c>
      <c r="B5" s="566"/>
      <c r="C5" s="593"/>
    </row>
    <row r="6" spans="1:17" x14ac:dyDescent="0.35">
      <c r="A6" s="566" t="s">
        <v>541</v>
      </c>
      <c r="B6" s="566"/>
      <c r="C6" s="595"/>
    </row>
    <row r="7" spans="1:17" x14ac:dyDescent="0.35">
      <c r="A7" s="566" t="s">
        <v>630</v>
      </c>
      <c r="B7" s="566">
        <v>9140394</v>
      </c>
      <c r="C7" s="590"/>
    </row>
    <row r="8" spans="1:17" x14ac:dyDescent="0.35">
      <c r="A8" s="566" t="s">
        <v>2875</v>
      </c>
      <c r="B8" s="566">
        <v>9140434</v>
      </c>
      <c r="C8" s="592"/>
    </row>
    <row r="9" spans="1:17" x14ac:dyDescent="0.35">
      <c r="A9" s="566" t="s">
        <v>1198</v>
      </c>
      <c r="B9" s="566"/>
      <c r="C9" s="595"/>
    </row>
    <row r="10" spans="1:17" x14ac:dyDescent="0.35">
      <c r="A10" s="566" t="s">
        <v>535</v>
      </c>
      <c r="B10" s="566">
        <v>9141560</v>
      </c>
      <c r="C10" s="608"/>
    </row>
    <row r="11" spans="1:17" x14ac:dyDescent="0.35">
      <c r="A11" s="566" t="s">
        <v>2876</v>
      </c>
      <c r="B11" s="566"/>
      <c r="C11" s="595"/>
    </row>
    <row r="12" spans="1:17" x14ac:dyDescent="0.35">
      <c r="A12" s="566" t="s">
        <v>2882</v>
      </c>
      <c r="B12" s="70">
        <v>9141706</v>
      </c>
      <c r="C12" s="592"/>
    </row>
    <row r="13" spans="1:17" x14ac:dyDescent="0.35">
      <c r="A13" s="566" t="s">
        <v>2877</v>
      </c>
      <c r="B13" s="566"/>
      <c r="C13" s="592"/>
    </row>
    <row r="14" spans="1:17" ht="17.5" thickBot="1" x14ac:dyDescent="0.45">
      <c r="A14" s="566" t="s">
        <v>886</v>
      </c>
      <c r="B14" s="566"/>
      <c r="C14" s="595"/>
      <c r="E14" s="591" t="s">
        <v>2595</v>
      </c>
    </row>
    <row r="15" spans="1:17" ht="15" thickTop="1" x14ac:dyDescent="0.35">
      <c r="A15" s="566" t="s">
        <v>2878</v>
      </c>
      <c r="B15" s="566">
        <v>9140511</v>
      </c>
      <c r="C15" s="590"/>
      <c r="E15" s="590" t="s">
        <v>2884</v>
      </c>
    </row>
    <row r="16" spans="1:17" x14ac:dyDescent="0.35">
      <c r="A16" s="566" t="s">
        <v>577</v>
      </c>
      <c r="B16" s="566">
        <v>9140810</v>
      </c>
      <c r="C16" s="608"/>
      <c r="E16" s="594" t="s">
        <v>2897</v>
      </c>
    </row>
    <row r="17" spans="1:7" x14ac:dyDescent="0.35">
      <c r="A17" s="566" t="s">
        <v>2881</v>
      </c>
      <c r="B17" s="566">
        <v>9140414</v>
      </c>
      <c r="C17" s="592"/>
      <c r="E17" s="595" t="s">
        <v>2885</v>
      </c>
    </row>
    <row r="18" spans="1:7" x14ac:dyDescent="0.35">
      <c r="A18" s="566" t="s">
        <v>2879</v>
      </c>
      <c r="B18" s="566"/>
      <c r="C18" s="595"/>
      <c r="E18" s="592" t="s">
        <v>883</v>
      </c>
    </row>
    <row r="19" spans="1:7" x14ac:dyDescent="0.35">
      <c r="A19" s="566" t="s">
        <v>2880</v>
      </c>
      <c r="B19" s="566"/>
      <c r="C19" s="595"/>
    </row>
    <row r="20" spans="1:7" x14ac:dyDescent="0.35">
      <c r="A20" s="566" t="s">
        <v>2015</v>
      </c>
      <c r="B20" s="566">
        <v>9140472</v>
      </c>
      <c r="C20" s="621"/>
    </row>
    <row r="21" spans="1:7" x14ac:dyDescent="0.35">
      <c r="A21" s="566" t="s">
        <v>1974</v>
      </c>
      <c r="B21" s="566">
        <v>9141681</v>
      </c>
      <c r="C21" s="590"/>
    </row>
    <row r="22" spans="1:7" x14ac:dyDescent="0.35">
      <c r="A22" s="566" t="s">
        <v>2892</v>
      </c>
      <c r="B22" s="566"/>
      <c r="C22" s="595"/>
    </row>
    <row r="23" spans="1:7" x14ac:dyDescent="0.35">
      <c r="A23" s="566" t="s">
        <v>993</v>
      </c>
      <c r="B23" s="566">
        <v>9141701</v>
      </c>
      <c r="C23" s="608"/>
    </row>
    <row r="24" spans="1:7" ht="15" thickBot="1" x14ac:dyDescent="0.4">
      <c r="A24" s="566" t="s">
        <v>2310</v>
      </c>
      <c r="B24" s="566">
        <v>9140416</v>
      </c>
      <c r="C24" s="593"/>
      <c r="G24" s="609" t="s">
        <v>2980</v>
      </c>
    </row>
    <row r="25" spans="1:7" x14ac:dyDescent="0.35">
      <c r="A25" s="566" t="s">
        <v>532</v>
      </c>
      <c r="B25" s="566"/>
      <c r="C25" s="595"/>
      <c r="F25" t="s">
        <v>2981</v>
      </c>
      <c r="G25">
        <v>107</v>
      </c>
    </row>
    <row r="26" spans="1:7" x14ac:dyDescent="0.35">
      <c r="A26" s="566" t="s">
        <v>2010</v>
      </c>
      <c r="B26" s="70">
        <v>9140421</v>
      </c>
      <c r="C26" s="608"/>
      <c r="F26" t="s">
        <v>2982</v>
      </c>
      <c r="G26">
        <v>97</v>
      </c>
    </row>
    <row r="27" spans="1:7" x14ac:dyDescent="0.35">
      <c r="A27" s="566" t="s">
        <v>2009</v>
      </c>
      <c r="B27" s="70">
        <v>9140417</v>
      </c>
      <c r="C27" s="592"/>
    </row>
    <row r="28" spans="1:7" ht="15" thickBot="1" x14ac:dyDescent="0.4">
      <c r="A28" s="566" t="s">
        <v>804</v>
      </c>
      <c r="B28" s="70">
        <v>9141708</v>
      </c>
      <c r="C28" s="590"/>
      <c r="G28" s="609" t="s">
        <v>2983</v>
      </c>
    </row>
    <row r="29" spans="1:7" x14ac:dyDescent="0.35">
      <c r="A29" s="566" t="s">
        <v>2883</v>
      </c>
      <c r="B29" s="70">
        <v>9142079</v>
      </c>
      <c r="C29" s="593"/>
      <c r="F29" t="s">
        <v>2984</v>
      </c>
      <c r="G29">
        <v>2</v>
      </c>
    </row>
    <row r="30" spans="1:7" x14ac:dyDescent="0.35">
      <c r="A30" s="566" t="s">
        <v>781</v>
      </c>
      <c r="B30" s="566">
        <v>9140474</v>
      </c>
      <c r="C30" s="593"/>
      <c r="F30" t="s">
        <v>2982</v>
      </c>
      <c r="G30">
        <v>13</v>
      </c>
    </row>
    <row r="31" spans="1:7" x14ac:dyDescent="0.35">
      <c r="A31" s="566" t="s">
        <v>1216</v>
      </c>
      <c r="B31" s="566"/>
      <c r="C31" s="595"/>
    </row>
    <row r="32" spans="1:7" ht="15" thickBot="1" x14ac:dyDescent="0.4">
      <c r="A32" s="566" t="s">
        <v>2955</v>
      </c>
      <c r="B32" s="566"/>
      <c r="C32" s="595"/>
      <c r="G32" s="609" t="s">
        <v>2985</v>
      </c>
    </row>
    <row r="33" spans="1:7" x14ac:dyDescent="0.35">
      <c r="A33" s="566" t="s">
        <v>2888</v>
      </c>
      <c r="B33" s="566">
        <v>9141968</v>
      </c>
      <c r="C33" s="593"/>
      <c r="F33" t="s">
        <v>2987</v>
      </c>
      <c r="G33">
        <v>2</v>
      </c>
    </row>
    <row r="34" spans="1:7" x14ac:dyDescent="0.35">
      <c r="A34" s="566" t="s">
        <v>2890</v>
      </c>
      <c r="B34" s="566"/>
      <c r="C34" s="595"/>
      <c r="F34" t="s">
        <v>1166</v>
      </c>
      <c r="G34">
        <v>0</v>
      </c>
    </row>
    <row r="35" spans="1:7" x14ac:dyDescent="0.35">
      <c r="A35" s="566" t="s">
        <v>2887</v>
      </c>
      <c r="B35" s="566"/>
      <c r="C35" s="595"/>
    </row>
    <row r="36" spans="1:7" ht="15" thickBot="1" x14ac:dyDescent="0.4">
      <c r="A36" s="566" t="s">
        <v>2894</v>
      </c>
      <c r="B36" s="566">
        <v>9141823</v>
      </c>
      <c r="C36" s="592"/>
      <c r="G36" s="609" t="s">
        <v>2986</v>
      </c>
    </row>
    <row r="37" spans="1:7" x14ac:dyDescent="0.35">
      <c r="A37" s="566" t="s">
        <v>2895</v>
      </c>
      <c r="B37" s="566">
        <v>9141865</v>
      </c>
      <c r="C37" s="593"/>
      <c r="F37" t="s">
        <v>2987</v>
      </c>
      <c r="G37" s="566">
        <v>7</v>
      </c>
    </row>
    <row r="38" spans="1:7" x14ac:dyDescent="0.35">
      <c r="A38" s="566" t="s">
        <v>2891</v>
      </c>
      <c r="B38" s="566">
        <v>9141295</v>
      </c>
      <c r="C38" s="593"/>
      <c r="F38" t="s">
        <v>1166</v>
      </c>
      <c r="G38">
        <v>6</v>
      </c>
    </row>
    <row r="39" spans="1:7" x14ac:dyDescent="0.35">
      <c r="A39" s="566" t="s">
        <v>2886</v>
      </c>
      <c r="B39" s="566">
        <v>9141281</v>
      </c>
      <c r="C39" s="595"/>
    </row>
    <row r="40" spans="1:7" x14ac:dyDescent="0.35">
      <c r="A40" s="566" t="s">
        <v>2889</v>
      </c>
      <c r="B40" s="566"/>
      <c r="C40" s="595"/>
    </row>
    <row r="41" spans="1:7" x14ac:dyDescent="0.35">
      <c r="A41" s="566" t="s">
        <v>864</v>
      </c>
      <c r="B41" s="566">
        <v>9140419</v>
      </c>
      <c r="C41" s="590"/>
    </row>
    <row r="42" spans="1:7" x14ac:dyDescent="0.35">
      <c r="A42" s="566" t="s">
        <v>2896</v>
      </c>
      <c r="B42" s="566">
        <v>9140683</v>
      </c>
      <c r="C42" s="592"/>
    </row>
    <row r="43" spans="1:7" x14ac:dyDescent="0.35">
      <c r="A43" s="566" t="s">
        <v>2900</v>
      </c>
      <c r="B43" s="70">
        <v>9141801</v>
      </c>
      <c r="C43" s="592"/>
    </row>
    <row r="44" spans="1:7" x14ac:dyDescent="0.35">
      <c r="A44" s="566" t="s">
        <v>2901</v>
      </c>
      <c r="B44" s="566"/>
      <c r="C44" s="595"/>
    </row>
    <row r="45" spans="1:7" x14ac:dyDescent="0.35">
      <c r="A45" s="566" t="s">
        <v>2902</v>
      </c>
      <c r="B45" s="566"/>
      <c r="C45" s="595"/>
    </row>
    <row r="46" spans="1:7" x14ac:dyDescent="0.35">
      <c r="A46" s="566" t="s">
        <v>2903</v>
      </c>
      <c r="B46" s="566"/>
      <c r="C46" s="595"/>
    </row>
    <row r="47" spans="1:7" x14ac:dyDescent="0.35">
      <c r="A47" s="566" t="s">
        <v>2904</v>
      </c>
      <c r="B47" s="566"/>
      <c r="C47" s="595"/>
    </row>
    <row r="48" spans="1:7" x14ac:dyDescent="0.35">
      <c r="A48" s="566" t="s">
        <v>2905</v>
      </c>
      <c r="B48" s="566"/>
      <c r="C48" s="595"/>
    </row>
    <row r="49" spans="1:4" x14ac:dyDescent="0.35">
      <c r="A49" s="566" t="s">
        <v>2906</v>
      </c>
      <c r="B49" s="566"/>
      <c r="C49" s="595"/>
    </row>
    <row r="50" spans="1:4" x14ac:dyDescent="0.35">
      <c r="A50" s="566" t="s">
        <v>2907</v>
      </c>
      <c r="B50" s="566"/>
      <c r="C50" s="595"/>
    </row>
    <row r="51" spans="1:4" x14ac:dyDescent="0.35">
      <c r="A51" s="566" t="s">
        <v>2908</v>
      </c>
      <c r="B51" s="566"/>
      <c r="C51" s="595"/>
    </row>
    <row r="52" spans="1:4" x14ac:dyDescent="0.35">
      <c r="A52" s="566" t="s">
        <v>2909</v>
      </c>
      <c r="B52" s="566"/>
      <c r="C52" s="595"/>
    </row>
    <row r="53" spans="1:4" x14ac:dyDescent="0.35">
      <c r="A53" s="566" t="s">
        <v>2910</v>
      </c>
      <c r="B53" s="566"/>
      <c r="C53" s="595"/>
    </row>
    <row r="54" spans="1:4" x14ac:dyDescent="0.35">
      <c r="A54" s="566" t="s">
        <v>2911</v>
      </c>
      <c r="B54" s="566">
        <v>9141794</v>
      </c>
      <c r="C54" s="595"/>
    </row>
    <row r="55" spans="1:4" x14ac:dyDescent="0.35">
      <c r="A55" s="566" t="s">
        <v>2912</v>
      </c>
      <c r="B55" s="566"/>
      <c r="C55" s="595"/>
    </row>
    <row r="56" spans="1:4" x14ac:dyDescent="0.35">
      <c r="A56" s="566" t="s">
        <v>2913</v>
      </c>
      <c r="B56" s="566"/>
      <c r="C56" s="595"/>
    </row>
    <row r="57" spans="1:4" x14ac:dyDescent="0.35">
      <c r="A57" s="566" t="s">
        <v>2914</v>
      </c>
      <c r="B57" s="566"/>
      <c r="C57" s="595"/>
    </row>
    <row r="58" spans="1:4" x14ac:dyDescent="0.35">
      <c r="A58" s="566" t="s">
        <v>2915</v>
      </c>
      <c r="B58" s="566"/>
      <c r="C58" s="595"/>
    </row>
    <row r="59" spans="1:4" x14ac:dyDescent="0.35">
      <c r="A59" s="566" t="s">
        <v>2916</v>
      </c>
      <c r="B59" s="566"/>
      <c r="C59" s="595"/>
    </row>
    <row r="60" spans="1:4" x14ac:dyDescent="0.35">
      <c r="A60" s="566" t="s">
        <v>2917</v>
      </c>
      <c r="B60" s="566"/>
      <c r="C60" s="595"/>
    </row>
    <row r="61" spans="1:4" x14ac:dyDescent="0.35">
      <c r="A61" s="566" t="s">
        <v>2918</v>
      </c>
      <c r="B61" s="566">
        <v>9141846</v>
      </c>
      <c r="C61" s="590"/>
      <c r="D61">
        <v>1</v>
      </c>
    </row>
    <row r="62" spans="1:4" x14ac:dyDescent="0.35">
      <c r="A62" s="566" t="s">
        <v>2919</v>
      </c>
      <c r="B62" s="566"/>
      <c r="C62" s="595"/>
    </row>
    <row r="63" spans="1:4" x14ac:dyDescent="0.35">
      <c r="A63" s="566" t="s">
        <v>2920</v>
      </c>
      <c r="B63" s="566"/>
      <c r="C63" s="595"/>
    </row>
    <row r="64" spans="1:4" x14ac:dyDescent="0.35">
      <c r="A64" s="566" t="s">
        <v>2921</v>
      </c>
      <c r="B64" s="566"/>
      <c r="C64" s="595"/>
    </row>
    <row r="65" spans="1:3" x14ac:dyDescent="0.35">
      <c r="A65" s="566" t="s">
        <v>2922</v>
      </c>
      <c r="B65" s="566"/>
      <c r="C65" s="595"/>
    </row>
    <row r="66" spans="1:3" x14ac:dyDescent="0.35">
      <c r="A66" s="566" t="s">
        <v>2923</v>
      </c>
      <c r="B66" s="566"/>
      <c r="C66" s="595"/>
    </row>
    <row r="67" spans="1:3" x14ac:dyDescent="0.35">
      <c r="A67" s="566" t="s">
        <v>2924</v>
      </c>
      <c r="B67" s="566"/>
      <c r="C67" s="595"/>
    </row>
    <row r="68" spans="1:3" x14ac:dyDescent="0.35">
      <c r="A68" s="566" t="s">
        <v>2925</v>
      </c>
      <c r="B68" s="566"/>
      <c r="C68" s="595"/>
    </row>
    <row r="69" spans="1:3" x14ac:dyDescent="0.35">
      <c r="A69" s="566" t="s">
        <v>2926</v>
      </c>
      <c r="B69" s="566"/>
      <c r="C69" s="595"/>
    </row>
    <row r="70" spans="1:3" x14ac:dyDescent="0.35">
      <c r="A70" s="566" t="s">
        <v>2927</v>
      </c>
      <c r="B70" s="566"/>
      <c r="C70" s="595"/>
    </row>
    <row r="71" spans="1:3" x14ac:dyDescent="0.35">
      <c r="A71" s="566" t="s">
        <v>2928</v>
      </c>
      <c r="B71" s="566"/>
      <c r="C71" s="595"/>
    </row>
    <row r="72" spans="1:3" x14ac:dyDescent="0.35">
      <c r="A72" s="566" t="s">
        <v>2929</v>
      </c>
      <c r="B72" s="566">
        <v>9141167</v>
      </c>
      <c r="C72" s="595"/>
    </row>
    <row r="73" spans="1:3" x14ac:dyDescent="0.35">
      <c r="A73" s="566" t="s">
        <v>2930</v>
      </c>
      <c r="B73" s="566"/>
      <c r="C73" s="595"/>
    </row>
    <row r="74" spans="1:3" x14ac:dyDescent="0.35">
      <c r="A74" s="566" t="s">
        <v>2931</v>
      </c>
      <c r="B74" s="566"/>
      <c r="C74" s="595"/>
    </row>
    <row r="75" spans="1:3" x14ac:dyDescent="0.35">
      <c r="A75" s="566" t="s">
        <v>2932</v>
      </c>
      <c r="B75" s="566"/>
      <c r="C75" s="595"/>
    </row>
    <row r="76" spans="1:3" x14ac:dyDescent="0.35">
      <c r="A76" s="566" t="s">
        <v>2933</v>
      </c>
      <c r="B76" s="566"/>
      <c r="C76" s="595"/>
    </row>
    <row r="77" spans="1:3" x14ac:dyDescent="0.35">
      <c r="A77" s="566" t="s">
        <v>2934</v>
      </c>
      <c r="B77" s="566"/>
      <c r="C77" s="595"/>
    </row>
    <row r="78" spans="1:3" x14ac:dyDescent="0.35">
      <c r="A78" s="566" t="s">
        <v>2935</v>
      </c>
      <c r="B78" s="566">
        <v>9141171</v>
      </c>
      <c r="C78" s="595"/>
    </row>
    <row r="79" spans="1:3" x14ac:dyDescent="0.35">
      <c r="A79" s="566" t="s">
        <v>2936</v>
      </c>
      <c r="B79" s="566"/>
      <c r="C79" s="595"/>
    </row>
    <row r="80" spans="1:3" x14ac:dyDescent="0.35">
      <c r="A80" s="566" t="s">
        <v>2937</v>
      </c>
      <c r="B80" s="566">
        <v>9141173</v>
      </c>
      <c r="C80" s="595"/>
    </row>
    <row r="81" spans="1:3" x14ac:dyDescent="0.35">
      <c r="A81" s="566" t="s">
        <v>2938</v>
      </c>
      <c r="B81" s="566"/>
      <c r="C81" s="595"/>
    </row>
    <row r="82" spans="1:3" x14ac:dyDescent="0.35">
      <c r="A82" s="566" t="s">
        <v>2939</v>
      </c>
      <c r="B82" s="566"/>
      <c r="C82" s="595"/>
    </row>
    <row r="83" spans="1:3" x14ac:dyDescent="0.35">
      <c r="A83" s="566" t="s">
        <v>2940</v>
      </c>
      <c r="B83" s="566"/>
      <c r="C83" s="595"/>
    </row>
    <row r="84" spans="1:3" x14ac:dyDescent="0.35">
      <c r="A84" s="566" t="s">
        <v>2941</v>
      </c>
      <c r="B84" s="566"/>
      <c r="C84" s="595"/>
    </row>
    <row r="85" spans="1:3" x14ac:dyDescent="0.35">
      <c r="A85" s="566" t="s">
        <v>2942</v>
      </c>
      <c r="B85" s="566"/>
      <c r="C85" s="595"/>
    </row>
    <row r="86" spans="1:3" x14ac:dyDescent="0.35">
      <c r="A86" s="566" t="s">
        <v>2943</v>
      </c>
      <c r="B86" s="566">
        <v>9141839</v>
      </c>
      <c r="C86" s="593"/>
    </row>
    <row r="87" spans="1:3" x14ac:dyDescent="0.35">
      <c r="A87" s="566" t="s">
        <v>2944</v>
      </c>
      <c r="B87" s="566"/>
      <c r="C87" s="595"/>
    </row>
    <row r="88" spans="1:3" x14ac:dyDescent="0.35">
      <c r="A88" s="566" t="s">
        <v>2945</v>
      </c>
      <c r="B88" s="566">
        <v>9141169</v>
      </c>
      <c r="C88" s="595"/>
    </row>
    <row r="89" spans="1:3" x14ac:dyDescent="0.35">
      <c r="A89" s="566" t="s">
        <v>2946</v>
      </c>
      <c r="B89" s="566"/>
      <c r="C89" s="595"/>
    </row>
    <row r="90" spans="1:3" x14ac:dyDescent="0.35">
      <c r="A90" s="566" t="s">
        <v>2947</v>
      </c>
      <c r="B90" s="566"/>
      <c r="C90" s="595"/>
    </row>
    <row r="91" spans="1:3" x14ac:dyDescent="0.35">
      <c r="A91" s="566" t="s">
        <v>2948</v>
      </c>
      <c r="B91" s="566"/>
      <c r="C91" s="595"/>
    </row>
    <row r="92" spans="1:3" x14ac:dyDescent="0.35">
      <c r="A92" s="566" t="s">
        <v>2949</v>
      </c>
      <c r="B92" s="566"/>
      <c r="C92" s="595"/>
    </row>
    <row r="93" spans="1:3" x14ac:dyDescent="0.35">
      <c r="A93" s="566" t="s">
        <v>2950</v>
      </c>
      <c r="B93" s="566">
        <v>9141166</v>
      </c>
      <c r="C93" s="593"/>
    </row>
    <row r="94" spans="1:3" x14ac:dyDescent="0.35">
      <c r="A94" s="566" t="s">
        <v>2951</v>
      </c>
      <c r="B94" s="566"/>
      <c r="C94" s="595"/>
    </row>
    <row r="95" spans="1:3" x14ac:dyDescent="0.35">
      <c r="A95" s="566" t="s">
        <v>2952</v>
      </c>
      <c r="B95" s="566"/>
      <c r="C95" s="595"/>
    </row>
    <row r="96" spans="1:3" x14ac:dyDescent="0.35">
      <c r="A96" s="566" t="s">
        <v>2953</v>
      </c>
      <c r="B96" s="566"/>
      <c r="C96" s="595"/>
    </row>
    <row r="97" spans="1:4" x14ac:dyDescent="0.35">
      <c r="A97" s="566" t="s">
        <v>2954</v>
      </c>
      <c r="B97" s="566"/>
      <c r="C97" s="595"/>
    </row>
    <row r="98" spans="1:4" x14ac:dyDescent="0.35">
      <c r="A98" s="566" t="s">
        <v>2956</v>
      </c>
      <c r="B98" s="566"/>
      <c r="C98" s="595"/>
    </row>
    <row r="99" spans="1:4" x14ac:dyDescent="0.35">
      <c r="A99" s="566" t="s">
        <v>2957</v>
      </c>
      <c r="B99" s="566"/>
      <c r="C99" s="595"/>
    </row>
    <row r="100" spans="1:4" x14ac:dyDescent="0.35">
      <c r="A100" s="566" t="s">
        <v>2958</v>
      </c>
      <c r="B100" s="566"/>
      <c r="C100" s="595"/>
    </row>
    <row r="101" spans="1:4" x14ac:dyDescent="0.35">
      <c r="A101" s="566" t="s">
        <v>2959</v>
      </c>
      <c r="B101" s="566"/>
      <c r="C101" s="595"/>
    </row>
    <row r="102" spans="1:4" x14ac:dyDescent="0.35">
      <c r="A102" s="566" t="s">
        <v>1068</v>
      </c>
      <c r="B102" s="566">
        <v>9141676</v>
      </c>
      <c r="C102" s="608"/>
      <c r="D102">
        <v>1</v>
      </c>
    </row>
    <row r="103" spans="1:4" x14ac:dyDescent="0.35">
      <c r="A103" s="566" t="s">
        <v>2960</v>
      </c>
      <c r="B103" s="566"/>
      <c r="C103" s="595"/>
    </row>
    <row r="104" spans="1:4" x14ac:dyDescent="0.35">
      <c r="A104" s="566" t="s">
        <v>2961</v>
      </c>
      <c r="B104" s="566"/>
      <c r="C104" s="595"/>
    </row>
    <row r="105" spans="1:4" x14ac:dyDescent="0.35">
      <c r="A105" s="566" t="s">
        <v>2962</v>
      </c>
      <c r="B105" s="566"/>
      <c r="C105" s="595"/>
    </row>
    <row r="106" spans="1:4" x14ac:dyDescent="0.35">
      <c r="A106" s="566" t="s">
        <v>2963</v>
      </c>
      <c r="B106" s="566">
        <v>9141170</v>
      </c>
      <c r="C106" s="593"/>
    </row>
    <row r="107" spans="1:4" x14ac:dyDescent="0.35">
      <c r="A107" s="566" t="s">
        <v>2964</v>
      </c>
      <c r="B107" s="566"/>
      <c r="C107" s="595"/>
    </row>
    <row r="108" spans="1:4" x14ac:dyDescent="0.35">
      <c r="A108" s="566" t="s">
        <v>2965</v>
      </c>
      <c r="B108" s="566"/>
      <c r="C108" s="595"/>
    </row>
    <row r="109" spans="1:4" x14ac:dyDescent="0.35">
      <c r="A109" s="566" t="s">
        <v>1064</v>
      </c>
      <c r="B109" s="566"/>
      <c r="C109" s="595"/>
    </row>
    <row r="110" spans="1:4" x14ac:dyDescent="0.35">
      <c r="A110" s="566" t="s">
        <v>2966</v>
      </c>
      <c r="B110" s="566"/>
      <c r="C110" s="595"/>
    </row>
    <row r="111" spans="1:4" x14ac:dyDescent="0.35">
      <c r="A111" s="566" t="s">
        <v>2967</v>
      </c>
      <c r="B111" s="566"/>
      <c r="C111" s="595"/>
    </row>
    <row r="112" spans="1:4" x14ac:dyDescent="0.35">
      <c r="A112" s="566" t="s">
        <v>2977</v>
      </c>
      <c r="B112" s="566">
        <v>9141205</v>
      </c>
      <c r="C112" s="590"/>
    </row>
  </sheetData>
  <mergeCells count="4">
    <mergeCell ref="H1:I1"/>
    <mergeCell ref="J1:K1"/>
    <mergeCell ref="M1:N1"/>
    <mergeCell ref="O1:P1"/>
  </mergeCells>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A0D5-71CD-4229-90A1-1DD3959029E6}">
  <dimension ref="A1:S58"/>
  <sheetViews>
    <sheetView zoomScale="70" zoomScaleNormal="70" workbookViewId="0">
      <pane xSplit="2" topLeftCell="E1" activePane="topRight" state="frozen"/>
      <selection pane="topRight" activeCell="I3" sqref="I3"/>
    </sheetView>
  </sheetViews>
  <sheetFormatPr baseColWidth="10" defaultColWidth="8.7265625" defaultRowHeight="14.5" x14ac:dyDescent="0.35"/>
  <cols>
    <col min="1" max="19" width="20.6328125" style="193" customWidth="1"/>
  </cols>
  <sheetData>
    <row r="1" spans="1:19" s="58" customFormat="1" ht="43.5" x14ac:dyDescent="0.35">
      <c r="A1" s="217" t="s">
        <v>908</v>
      </c>
      <c r="B1" s="193" t="s">
        <v>100</v>
      </c>
      <c r="C1" s="193" t="s">
        <v>114</v>
      </c>
      <c r="D1" s="193" t="s">
        <v>115</v>
      </c>
      <c r="E1" s="193" t="s">
        <v>108</v>
      </c>
      <c r="F1" s="193" t="s">
        <v>109</v>
      </c>
      <c r="G1" s="193" t="s">
        <v>110</v>
      </c>
      <c r="H1" s="193" t="s">
        <v>907</v>
      </c>
      <c r="I1" s="193" t="s">
        <v>112</v>
      </c>
      <c r="J1" s="193" t="s">
        <v>117</v>
      </c>
      <c r="K1" s="193" t="s">
        <v>7</v>
      </c>
      <c r="L1" s="193" t="s">
        <v>876</v>
      </c>
      <c r="M1" s="193" t="s">
        <v>6</v>
      </c>
      <c r="N1" s="193" t="s">
        <v>877</v>
      </c>
      <c r="O1" s="193" t="s">
        <v>878</v>
      </c>
      <c r="P1" s="193" t="s">
        <v>879</v>
      </c>
      <c r="Q1" s="193" t="s">
        <v>121</v>
      </c>
      <c r="R1" s="193" t="s">
        <v>875</v>
      </c>
      <c r="S1" s="193" t="s">
        <v>905</v>
      </c>
    </row>
    <row r="2" spans="1:19" ht="406" x14ac:dyDescent="0.35">
      <c r="A2" s="415" t="s">
        <v>728</v>
      </c>
      <c r="B2" s="193" t="s">
        <v>728</v>
      </c>
      <c r="D2" s="193" t="s">
        <v>36</v>
      </c>
      <c r="E2" s="193" t="s">
        <v>1245</v>
      </c>
      <c r="F2" s="193" t="s">
        <v>999</v>
      </c>
      <c r="G2" s="193" t="s">
        <v>998</v>
      </c>
      <c r="H2" s="193" t="s">
        <v>1000</v>
      </c>
      <c r="J2" s="193" t="s">
        <v>1001</v>
      </c>
      <c r="K2" s="193" t="s">
        <v>36</v>
      </c>
      <c r="L2" s="193" t="s">
        <v>36</v>
      </c>
      <c r="M2" s="193" t="s">
        <v>36</v>
      </c>
      <c r="N2" s="193" t="s">
        <v>36</v>
      </c>
      <c r="O2" s="193" t="s">
        <v>36</v>
      </c>
      <c r="Q2" s="193" t="s">
        <v>898</v>
      </c>
      <c r="R2" s="193" t="s">
        <v>2195</v>
      </c>
    </row>
    <row r="3" spans="1:19" ht="409.5" x14ac:dyDescent="0.35">
      <c r="A3" s="415" t="s">
        <v>646</v>
      </c>
      <c r="B3" s="193" t="s">
        <v>1084</v>
      </c>
      <c r="D3" s="193" t="s">
        <v>36</v>
      </c>
      <c r="E3" s="193" t="s">
        <v>1244</v>
      </c>
      <c r="F3" s="193" t="s">
        <v>1085</v>
      </c>
      <c r="G3" s="193" t="s">
        <v>978</v>
      </c>
      <c r="H3" s="193" t="s">
        <v>977</v>
      </c>
      <c r="J3" s="193" t="s">
        <v>1035</v>
      </c>
      <c r="K3" s="193" t="s">
        <v>36</v>
      </c>
      <c r="O3" s="193" t="s">
        <v>1180</v>
      </c>
      <c r="Q3" s="193" t="s">
        <v>36</v>
      </c>
      <c r="R3" s="193" t="s">
        <v>2217</v>
      </c>
    </row>
    <row r="4" spans="1:19" x14ac:dyDescent="0.35">
      <c r="A4" s="415" t="s">
        <v>646</v>
      </c>
      <c r="G4" s="193" t="s">
        <v>2218</v>
      </c>
      <c r="H4" s="193" t="s">
        <v>2219</v>
      </c>
    </row>
    <row r="5" spans="1:19" ht="319" x14ac:dyDescent="0.35">
      <c r="A5" s="415" t="s">
        <v>1096</v>
      </c>
      <c r="B5" s="193" t="s">
        <v>1002</v>
      </c>
      <c r="C5" s="193" t="s">
        <v>36</v>
      </c>
      <c r="E5" s="193" t="s">
        <v>1249</v>
      </c>
      <c r="F5" s="193" t="s">
        <v>1004</v>
      </c>
      <c r="G5" s="193" t="s">
        <v>1003</v>
      </c>
      <c r="H5" s="193" t="s">
        <v>818</v>
      </c>
      <c r="J5" s="193" t="s">
        <v>2221</v>
      </c>
      <c r="K5" s="193" t="s">
        <v>36</v>
      </c>
      <c r="N5" s="193" t="s">
        <v>36</v>
      </c>
      <c r="O5" s="193" t="s">
        <v>36</v>
      </c>
      <c r="P5" s="193" t="s">
        <v>36</v>
      </c>
      <c r="Q5" s="193" t="s">
        <v>36</v>
      </c>
      <c r="R5" s="193" t="s">
        <v>2222</v>
      </c>
    </row>
    <row r="6" spans="1:19" ht="409.5" x14ac:dyDescent="0.35">
      <c r="A6" s="415" t="s">
        <v>1092</v>
      </c>
      <c r="D6" s="193" t="s">
        <v>36</v>
      </c>
      <c r="E6" s="193" t="s">
        <v>1237</v>
      </c>
      <c r="F6" s="193" t="s">
        <v>976</v>
      </c>
      <c r="G6" s="193" t="s">
        <v>973</v>
      </c>
      <c r="H6" s="193" t="s">
        <v>974</v>
      </c>
      <c r="J6" s="193" t="s">
        <v>975</v>
      </c>
      <c r="K6" s="193" t="s">
        <v>36</v>
      </c>
      <c r="L6" s="193" t="s">
        <v>1914</v>
      </c>
      <c r="N6" s="193" t="s">
        <v>36</v>
      </c>
      <c r="O6" s="193" t="s">
        <v>36</v>
      </c>
      <c r="Q6" s="193" t="s">
        <v>36</v>
      </c>
      <c r="R6" s="193" t="s">
        <v>2165</v>
      </c>
    </row>
    <row r="7" spans="1:19" ht="261" x14ac:dyDescent="0.35">
      <c r="A7" s="415" t="s">
        <v>630</v>
      </c>
      <c r="B7" s="193" t="s">
        <v>1046</v>
      </c>
      <c r="D7" s="193" t="s">
        <v>36</v>
      </c>
      <c r="E7" s="193" t="s">
        <v>1243</v>
      </c>
      <c r="F7" s="193" t="s">
        <v>1047</v>
      </c>
      <c r="G7" s="193" t="s">
        <v>849</v>
      </c>
      <c r="H7" s="193" t="s">
        <v>904</v>
      </c>
      <c r="I7" s="193" t="s">
        <v>631</v>
      </c>
      <c r="J7" s="193" t="s">
        <v>1048</v>
      </c>
      <c r="L7" s="193" t="s">
        <v>36</v>
      </c>
      <c r="P7" s="193" t="s">
        <v>36</v>
      </c>
      <c r="Q7" s="193" t="s">
        <v>36</v>
      </c>
      <c r="R7" s="193" t="s">
        <v>2182</v>
      </c>
    </row>
    <row r="8" spans="1:19" ht="261" x14ac:dyDescent="0.35">
      <c r="A8" s="415" t="s">
        <v>1374</v>
      </c>
      <c r="B8" s="193" t="s">
        <v>1355</v>
      </c>
      <c r="C8" s="193" t="s">
        <v>8</v>
      </c>
      <c r="E8" s="193" t="s">
        <v>1358</v>
      </c>
      <c r="G8" s="193" t="s">
        <v>1357</v>
      </c>
      <c r="H8" s="193" t="s">
        <v>1353</v>
      </c>
      <c r="I8" s="193" t="s">
        <v>1356</v>
      </c>
      <c r="J8" s="193" t="s">
        <v>1359</v>
      </c>
      <c r="K8" s="193" t="s">
        <v>36</v>
      </c>
      <c r="N8" s="193" t="s">
        <v>36</v>
      </c>
      <c r="O8" s="193" t="s">
        <v>36</v>
      </c>
      <c r="R8" s="193" t="s">
        <v>2226</v>
      </c>
    </row>
    <row r="9" spans="1:19" ht="232" x14ac:dyDescent="0.35">
      <c r="A9" s="415" t="s">
        <v>1265</v>
      </c>
      <c r="B9" s="193" t="s">
        <v>1198</v>
      </c>
      <c r="C9" s="193" t="s">
        <v>36</v>
      </c>
      <c r="E9" s="193" t="s">
        <v>1965</v>
      </c>
      <c r="F9" s="416"/>
      <c r="G9" s="193" t="s">
        <v>1197</v>
      </c>
      <c r="H9" s="217" t="s">
        <v>1378</v>
      </c>
      <c r="I9" s="193" t="s">
        <v>2037</v>
      </c>
      <c r="J9" s="193" t="s">
        <v>2596</v>
      </c>
      <c r="K9" s="193" t="s">
        <v>36</v>
      </c>
      <c r="N9" s="193" t="s">
        <v>36</v>
      </c>
      <c r="O9" s="193" t="s">
        <v>36</v>
      </c>
      <c r="R9" s="193" t="s">
        <v>1964</v>
      </c>
    </row>
    <row r="10" spans="1:19" ht="159.5" x14ac:dyDescent="0.35">
      <c r="A10" s="415" t="s">
        <v>535</v>
      </c>
      <c r="B10" s="193" t="s">
        <v>535</v>
      </c>
      <c r="C10" s="193" t="s">
        <v>36</v>
      </c>
      <c r="D10" s="193" t="s">
        <v>36</v>
      </c>
      <c r="E10" s="193" t="s">
        <v>1236</v>
      </c>
      <c r="F10" s="193" t="s">
        <v>986</v>
      </c>
      <c r="G10" s="193" t="s">
        <v>1184</v>
      </c>
      <c r="H10" s="193" t="s">
        <v>984</v>
      </c>
      <c r="I10" s="193" t="s">
        <v>985</v>
      </c>
      <c r="J10" s="193" t="s">
        <v>2154</v>
      </c>
      <c r="K10" s="193" t="s">
        <v>36</v>
      </c>
      <c r="L10" s="193" t="s">
        <v>36</v>
      </c>
      <c r="M10" s="193" t="s">
        <v>36</v>
      </c>
      <c r="N10" s="193" t="s">
        <v>36</v>
      </c>
      <c r="O10" s="193" t="s">
        <v>36</v>
      </c>
      <c r="P10" s="193" t="s">
        <v>36</v>
      </c>
      <c r="Q10" s="193" t="s">
        <v>36</v>
      </c>
      <c r="R10" s="193" t="s">
        <v>2160</v>
      </c>
    </row>
    <row r="11" spans="1:19" ht="43.5" x14ac:dyDescent="0.35">
      <c r="A11" s="415" t="s">
        <v>535</v>
      </c>
      <c r="E11" s="193" t="s">
        <v>1186</v>
      </c>
      <c r="G11" s="193" t="s">
        <v>1185</v>
      </c>
      <c r="H11" s="193" t="s">
        <v>1183</v>
      </c>
      <c r="I11" s="193" t="s">
        <v>1187</v>
      </c>
    </row>
    <row r="12" spans="1:19" ht="43.5" x14ac:dyDescent="0.35">
      <c r="A12" s="415" t="s">
        <v>535</v>
      </c>
      <c r="F12" s="193" t="s">
        <v>1275</v>
      </c>
      <c r="G12" s="193" t="s">
        <v>1274</v>
      </c>
      <c r="H12" s="193" t="s">
        <v>1273</v>
      </c>
      <c r="I12" s="193" t="s">
        <v>1276</v>
      </c>
    </row>
    <row r="13" spans="1:19" ht="87" x14ac:dyDescent="0.35">
      <c r="A13" s="415" t="s">
        <v>535</v>
      </c>
      <c r="E13" s="193" t="s">
        <v>1381</v>
      </c>
      <c r="G13" s="193" t="s">
        <v>1379</v>
      </c>
      <c r="H13" s="193" t="s">
        <v>1380</v>
      </c>
      <c r="I13" s="193" t="s">
        <v>1388</v>
      </c>
    </row>
    <row r="14" spans="1:19" ht="87" x14ac:dyDescent="0.35">
      <c r="A14" s="415" t="s">
        <v>535</v>
      </c>
      <c r="H14" s="217" t="s">
        <v>1389</v>
      </c>
    </row>
    <row r="15" spans="1:19" x14ac:dyDescent="0.35">
      <c r="A15" s="415" t="s">
        <v>535</v>
      </c>
    </row>
    <row r="16" spans="1:19" ht="319" x14ac:dyDescent="0.35">
      <c r="A16" s="415" t="s">
        <v>1094</v>
      </c>
      <c r="B16" s="193" t="s">
        <v>1111</v>
      </c>
      <c r="C16" s="193" t="s">
        <v>36</v>
      </c>
      <c r="E16" s="193" t="s">
        <v>1239</v>
      </c>
      <c r="F16" s="193" t="s">
        <v>1114</v>
      </c>
      <c r="G16" s="193" t="s">
        <v>1113</v>
      </c>
      <c r="H16" s="193" t="s">
        <v>1115</v>
      </c>
      <c r="I16" s="193" t="s">
        <v>1112</v>
      </c>
      <c r="J16" s="193" t="s">
        <v>1190</v>
      </c>
      <c r="K16" s="193" t="s">
        <v>36</v>
      </c>
      <c r="P16" s="193" t="s">
        <v>36</v>
      </c>
      <c r="Q16" s="193" t="s">
        <v>36</v>
      </c>
      <c r="R16" s="193" t="s">
        <v>2260</v>
      </c>
    </row>
    <row r="17" spans="1:18" ht="101.5" x14ac:dyDescent="0.35">
      <c r="A17" s="415" t="s">
        <v>1099</v>
      </c>
      <c r="B17" s="193" t="s">
        <v>1036</v>
      </c>
      <c r="C17" s="193" t="s">
        <v>36</v>
      </c>
      <c r="E17" s="193" t="s">
        <v>1254</v>
      </c>
      <c r="F17" s="416" t="s">
        <v>1037</v>
      </c>
      <c r="G17" s="193" t="s">
        <v>1089</v>
      </c>
      <c r="H17" s="217" t="s">
        <v>1038</v>
      </c>
      <c r="I17" s="193" t="s">
        <v>1039</v>
      </c>
      <c r="N17" s="193" t="s">
        <v>36</v>
      </c>
      <c r="O17" s="193" t="s">
        <v>36</v>
      </c>
      <c r="R17" s="193" t="s">
        <v>1957</v>
      </c>
    </row>
    <row r="18" spans="1:18" ht="348" x14ac:dyDescent="0.35">
      <c r="A18" s="415" t="s">
        <v>886</v>
      </c>
      <c r="B18" s="193" t="s">
        <v>886</v>
      </c>
      <c r="C18" s="193" t="s">
        <v>36</v>
      </c>
      <c r="E18" s="193" t="s">
        <v>1246</v>
      </c>
      <c r="F18" s="193" t="s">
        <v>1658</v>
      </c>
      <c r="G18" s="193" t="s">
        <v>1657</v>
      </c>
      <c r="H18" s="193" t="s">
        <v>697</v>
      </c>
      <c r="I18" s="193" t="s">
        <v>979</v>
      </c>
      <c r="J18" s="193" t="s">
        <v>1650</v>
      </c>
      <c r="L18" s="193" t="s">
        <v>36</v>
      </c>
      <c r="P18" s="193" t="s">
        <v>36</v>
      </c>
      <c r="Q18" s="193" t="s">
        <v>36</v>
      </c>
      <c r="R18" s="193" t="s">
        <v>2265</v>
      </c>
    </row>
    <row r="19" spans="1:18" ht="29" x14ac:dyDescent="0.35">
      <c r="A19" s="415" t="s">
        <v>886</v>
      </c>
      <c r="G19" s="193" t="s">
        <v>1659</v>
      </c>
      <c r="H19" s="193" t="s">
        <v>1660</v>
      </c>
    </row>
    <row r="20" spans="1:18" x14ac:dyDescent="0.35">
      <c r="A20" s="415" t="s">
        <v>886</v>
      </c>
      <c r="G20" s="193" t="s">
        <v>1661</v>
      </c>
      <c r="H20" s="217" t="s">
        <v>1662</v>
      </c>
    </row>
    <row r="21" spans="1:18" ht="409.5" x14ac:dyDescent="0.35">
      <c r="A21" s="415" t="s">
        <v>997</v>
      </c>
      <c r="B21" s="193" t="s">
        <v>868</v>
      </c>
      <c r="D21" s="193" t="s">
        <v>36</v>
      </c>
      <c r="E21" s="193" t="s">
        <v>1251</v>
      </c>
      <c r="G21" s="193" t="s">
        <v>1005</v>
      </c>
      <c r="H21" s="193" t="s">
        <v>1006</v>
      </c>
      <c r="J21" s="193" t="s">
        <v>1011</v>
      </c>
      <c r="K21" s="193" t="s">
        <v>36</v>
      </c>
      <c r="L21" s="193" t="s">
        <v>36</v>
      </c>
      <c r="M21" s="193" t="s">
        <v>36</v>
      </c>
      <c r="N21" s="193" t="s">
        <v>36</v>
      </c>
      <c r="O21" s="193" t="s">
        <v>36</v>
      </c>
      <c r="P21" s="193" t="s">
        <v>36</v>
      </c>
      <c r="Q21" s="193" t="s">
        <v>36</v>
      </c>
      <c r="R21" s="193" t="s">
        <v>2187</v>
      </c>
    </row>
    <row r="22" spans="1:18" x14ac:dyDescent="0.35">
      <c r="A22" s="415" t="s">
        <v>997</v>
      </c>
      <c r="G22" s="193" t="s">
        <v>1007</v>
      </c>
      <c r="H22" s="217" t="s">
        <v>1008</v>
      </c>
    </row>
    <row r="23" spans="1:18" ht="29" x14ac:dyDescent="0.35">
      <c r="A23" s="415" t="s">
        <v>997</v>
      </c>
      <c r="F23" s="193" t="s">
        <v>2072</v>
      </c>
      <c r="G23" s="193" t="s">
        <v>1009</v>
      </c>
      <c r="H23" s="193" t="s">
        <v>1010</v>
      </c>
    </row>
    <row r="24" spans="1:18" ht="43.5" x14ac:dyDescent="0.35">
      <c r="A24" s="415" t="s">
        <v>997</v>
      </c>
      <c r="G24" s="193" t="s">
        <v>869</v>
      </c>
      <c r="H24" s="217" t="s">
        <v>2186</v>
      </c>
      <c r="I24" s="416"/>
    </row>
    <row r="25" spans="1:18" ht="406" x14ac:dyDescent="0.35">
      <c r="A25" s="415" t="s">
        <v>1097</v>
      </c>
      <c r="B25" s="193" t="s">
        <v>577</v>
      </c>
      <c r="D25" s="193" t="s">
        <v>36</v>
      </c>
      <c r="E25" s="193" t="s">
        <v>1242</v>
      </c>
      <c r="G25" s="193" t="s">
        <v>1025</v>
      </c>
      <c r="H25" s="193" t="s">
        <v>1024</v>
      </c>
      <c r="J25" s="193" t="s">
        <v>1026</v>
      </c>
      <c r="K25" s="193" t="s">
        <v>36</v>
      </c>
      <c r="L25" s="193" t="s">
        <v>36</v>
      </c>
      <c r="O25" s="193" t="s">
        <v>36</v>
      </c>
      <c r="P25" s="193" t="s">
        <v>36</v>
      </c>
      <c r="Q25" s="193" t="s">
        <v>36</v>
      </c>
      <c r="R25" s="193" t="s">
        <v>2173</v>
      </c>
    </row>
    <row r="26" spans="1:18" ht="72.5" x14ac:dyDescent="0.35">
      <c r="A26" s="415" t="s">
        <v>1324</v>
      </c>
      <c r="B26" s="193" t="s">
        <v>1327</v>
      </c>
      <c r="C26" s="193" t="s">
        <v>36</v>
      </c>
      <c r="E26" s="193" t="s">
        <v>1328</v>
      </c>
      <c r="F26" s="193" t="s">
        <v>1329</v>
      </c>
      <c r="G26" s="193" t="s">
        <v>1325</v>
      </c>
      <c r="H26" s="193" t="s">
        <v>1331</v>
      </c>
      <c r="I26" s="193" t="s">
        <v>1330</v>
      </c>
      <c r="J26" s="193" t="s">
        <v>1326</v>
      </c>
      <c r="N26" s="193" t="s">
        <v>36</v>
      </c>
      <c r="O26" s="193" t="s">
        <v>36</v>
      </c>
      <c r="R26" s="193" t="s">
        <v>1967</v>
      </c>
    </row>
    <row r="27" spans="1:18" ht="290" x14ac:dyDescent="0.35">
      <c r="A27" s="415" t="s">
        <v>1098</v>
      </c>
      <c r="B27" s="193" t="s">
        <v>1012</v>
      </c>
      <c r="C27" s="193" t="s">
        <v>36</v>
      </c>
      <c r="E27" s="193" t="s">
        <v>1264</v>
      </c>
      <c r="G27" s="193" t="s">
        <v>888</v>
      </c>
      <c r="H27" s="193" t="s">
        <v>889</v>
      </c>
      <c r="I27" s="193" t="s">
        <v>890</v>
      </c>
      <c r="J27" s="193" t="s">
        <v>1023</v>
      </c>
      <c r="K27" s="193" t="s">
        <v>36</v>
      </c>
      <c r="R27" s="193" t="s">
        <v>1909</v>
      </c>
    </row>
    <row r="28" spans="1:18" ht="145" x14ac:dyDescent="0.35">
      <c r="A28" s="415" t="s">
        <v>1219</v>
      </c>
      <c r="B28" s="193" t="s">
        <v>1207</v>
      </c>
      <c r="C28" s="193" t="s">
        <v>36</v>
      </c>
      <c r="E28" s="193" t="s">
        <v>1253</v>
      </c>
      <c r="F28" s="193" t="s">
        <v>1209</v>
      </c>
      <c r="G28" s="193" t="s">
        <v>1210</v>
      </c>
      <c r="H28" s="193" t="s">
        <v>1211</v>
      </c>
      <c r="I28" s="193" t="s">
        <v>1208</v>
      </c>
      <c r="L28" s="193" t="s">
        <v>1954</v>
      </c>
      <c r="N28" s="193" t="s">
        <v>36</v>
      </c>
      <c r="R28" s="193" t="s">
        <v>2227</v>
      </c>
    </row>
    <row r="29" spans="1:18" ht="29" x14ac:dyDescent="0.35">
      <c r="A29" s="415" t="s">
        <v>1219</v>
      </c>
      <c r="G29" s="193" t="s">
        <v>1212</v>
      </c>
      <c r="H29" s="193" t="s">
        <v>911</v>
      </c>
    </row>
    <row r="30" spans="1:18" ht="130.5" x14ac:dyDescent="0.35">
      <c r="A30" s="415" t="s">
        <v>575</v>
      </c>
      <c r="C30" s="193" t="s">
        <v>36</v>
      </c>
      <c r="D30" s="193" t="s">
        <v>36</v>
      </c>
      <c r="E30" s="193" t="s">
        <v>1255</v>
      </c>
      <c r="F30" s="416" t="s">
        <v>1087</v>
      </c>
      <c r="G30" s="193" t="s">
        <v>1086</v>
      </c>
      <c r="H30" s="217" t="s">
        <v>591</v>
      </c>
      <c r="I30" s="193" t="s">
        <v>1088</v>
      </c>
      <c r="J30" s="193" t="s">
        <v>1269</v>
      </c>
      <c r="L30" s="193" t="s">
        <v>1953</v>
      </c>
      <c r="P30" s="193" t="s">
        <v>36</v>
      </c>
      <c r="R30" s="193" t="s">
        <v>1963</v>
      </c>
    </row>
    <row r="31" spans="1:18" ht="29" x14ac:dyDescent="0.35">
      <c r="A31" s="415" t="s">
        <v>1375</v>
      </c>
      <c r="B31" s="193" t="s">
        <v>1974</v>
      </c>
      <c r="C31" s="193" t="s">
        <v>36</v>
      </c>
      <c r="E31" s="193" t="s">
        <v>1367</v>
      </c>
      <c r="F31" s="416" t="s">
        <v>1973</v>
      </c>
      <c r="G31" s="193" t="s">
        <v>1371</v>
      </c>
      <c r="H31" s="193" t="s">
        <v>1372</v>
      </c>
      <c r="I31" s="193" t="s">
        <v>1373</v>
      </c>
      <c r="J31" s="193" t="s">
        <v>893</v>
      </c>
      <c r="N31" s="193" t="s">
        <v>36</v>
      </c>
      <c r="O31" s="193" t="s">
        <v>36</v>
      </c>
      <c r="R31" s="193" t="s">
        <v>2228</v>
      </c>
    </row>
    <row r="32" spans="1:18" ht="43.5" x14ac:dyDescent="0.35">
      <c r="A32" s="415" t="s">
        <v>1375</v>
      </c>
      <c r="E32" s="193" t="s">
        <v>1370</v>
      </c>
      <c r="F32" s="416"/>
      <c r="H32" s="193" t="s">
        <v>1970</v>
      </c>
    </row>
    <row r="33" spans="1:18" ht="29" x14ac:dyDescent="0.35">
      <c r="A33" s="415" t="s">
        <v>1375</v>
      </c>
      <c r="G33" s="193" t="s">
        <v>1972</v>
      </c>
      <c r="H33" s="193" t="s">
        <v>1971</v>
      </c>
    </row>
    <row r="34" spans="1:18" ht="29" x14ac:dyDescent="0.35">
      <c r="A34" s="415" t="s">
        <v>1375</v>
      </c>
      <c r="G34" s="193" t="s">
        <v>1369</v>
      </c>
      <c r="H34" s="217" t="s">
        <v>2131</v>
      </c>
      <c r="I34" s="193" t="s">
        <v>1368</v>
      </c>
    </row>
    <row r="35" spans="1:18" ht="159.5" x14ac:dyDescent="0.35">
      <c r="A35" s="415" t="s">
        <v>993</v>
      </c>
      <c r="C35" s="193" t="s">
        <v>36</v>
      </c>
      <c r="E35" s="193" t="s">
        <v>1240</v>
      </c>
      <c r="F35" s="193" t="s">
        <v>995</v>
      </c>
      <c r="G35" s="193" t="s">
        <v>994</v>
      </c>
      <c r="H35" s="193" t="s">
        <v>996</v>
      </c>
      <c r="I35" s="193" t="s">
        <v>1192</v>
      </c>
      <c r="J35" s="193" t="s">
        <v>893</v>
      </c>
      <c r="O35" s="193" t="s">
        <v>36</v>
      </c>
      <c r="P35" s="193" t="s">
        <v>36</v>
      </c>
      <c r="Q35" s="193" t="s">
        <v>1180</v>
      </c>
      <c r="R35" s="193" t="s">
        <v>2302</v>
      </c>
    </row>
    <row r="36" spans="1:18" ht="29" x14ac:dyDescent="0.35">
      <c r="A36" s="415" t="s">
        <v>993</v>
      </c>
      <c r="F36" s="416" t="s">
        <v>2305</v>
      </c>
      <c r="G36" s="193" t="s">
        <v>2304</v>
      </c>
      <c r="H36" s="217" t="s">
        <v>2309</v>
      </c>
      <c r="I36" s="193" t="s">
        <v>2306</v>
      </c>
    </row>
    <row r="37" spans="1:18" ht="29" x14ac:dyDescent="0.35">
      <c r="A37" s="415" t="s">
        <v>993</v>
      </c>
      <c r="G37" s="193" t="s">
        <v>2308</v>
      </c>
      <c r="H37" s="193" t="s">
        <v>2307</v>
      </c>
    </row>
    <row r="38" spans="1:18" ht="409.5" x14ac:dyDescent="0.35">
      <c r="A38" s="415" t="s">
        <v>735</v>
      </c>
      <c r="C38" s="193" t="s">
        <v>36</v>
      </c>
      <c r="E38" s="193" t="s">
        <v>1247</v>
      </c>
      <c r="F38" s="416" t="s">
        <v>1029</v>
      </c>
      <c r="G38" s="193" t="s">
        <v>1028</v>
      </c>
      <c r="H38" s="217" t="s">
        <v>1034</v>
      </c>
      <c r="I38" s="193" t="s">
        <v>1030</v>
      </c>
      <c r="J38" s="193" t="s">
        <v>1033</v>
      </c>
      <c r="K38" s="193" t="s">
        <v>36</v>
      </c>
      <c r="L38" s="193" t="s">
        <v>1953</v>
      </c>
      <c r="O38" s="193" t="s">
        <v>36</v>
      </c>
      <c r="P38" s="193" t="s">
        <v>36</v>
      </c>
      <c r="Q38" s="193" t="s">
        <v>36</v>
      </c>
      <c r="R38" s="193" t="s">
        <v>2311</v>
      </c>
    </row>
    <row r="39" spans="1:18" x14ac:dyDescent="0.35">
      <c r="A39" s="415" t="s">
        <v>735</v>
      </c>
      <c r="F39" s="193" t="s">
        <v>1032</v>
      </c>
      <c r="G39" s="193" t="s">
        <v>1031</v>
      </c>
      <c r="H39" s="193" t="s">
        <v>1665</v>
      </c>
      <c r="I39" s="193" t="s">
        <v>906</v>
      </c>
      <c r="J39" s="193" t="s">
        <v>906</v>
      </c>
    </row>
    <row r="40" spans="1:18" ht="43.5" x14ac:dyDescent="0.35">
      <c r="A40" s="415" t="s">
        <v>735</v>
      </c>
      <c r="G40" s="193" t="s">
        <v>1664</v>
      </c>
      <c r="H40" s="193" t="s">
        <v>1663</v>
      </c>
      <c r="I40" s="416"/>
    </row>
    <row r="41" spans="1:18" ht="391.5" x14ac:dyDescent="0.35">
      <c r="A41" s="415" t="s">
        <v>532</v>
      </c>
      <c r="B41" s="193" t="s">
        <v>532</v>
      </c>
      <c r="D41" s="193" t="s">
        <v>36</v>
      </c>
      <c r="E41" s="193" t="s">
        <v>1423</v>
      </c>
      <c r="G41" s="193" t="s">
        <v>892</v>
      </c>
      <c r="H41" s="193" t="s">
        <v>891</v>
      </c>
      <c r="I41" s="193" t="s">
        <v>1991</v>
      </c>
      <c r="J41" s="193" t="s">
        <v>1149</v>
      </c>
      <c r="L41" s="193" t="s">
        <v>36</v>
      </c>
      <c r="M41" s="193" t="s">
        <v>36</v>
      </c>
      <c r="P41" s="193" t="s">
        <v>36</v>
      </c>
      <c r="R41" s="193" t="s">
        <v>2161</v>
      </c>
    </row>
    <row r="42" spans="1:18" ht="29" x14ac:dyDescent="0.35">
      <c r="A42" s="415" t="s">
        <v>532</v>
      </c>
      <c r="G42" s="193" t="s">
        <v>2148</v>
      </c>
      <c r="H42" s="193" t="s">
        <v>1377</v>
      </c>
      <c r="I42" s="193" t="s">
        <v>2149</v>
      </c>
    </row>
    <row r="43" spans="1:18" ht="319" x14ac:dyDescent="0.35">
      <c r="A43" s="415" t="s">
        <v>1090</v>
      </c>
      <c r="B43" s="193" t="s">
        <v>2010</v>
      </c>
      <c r="C43" s="193" t="s">
        <v>36</v>
      </c>
      <c r="E43" s="193" t="s">
        <v>1238</v>
      </c>
      <c r="F43" s="193" t="s">
        <v>895</v>
      </c>
      <c r="G43" s="193" t="s">
        <v>95</v>
      </c>
      <c r="H43" s="193" t="s">
        <v>896</v>
      </c>
      <c r="I43" s="416" t="s">
        <v>897</v>
      </c>
      <c r="J43" s="193" t="s">
        <v>893</v>
      </c>
      <c r="L43" s="193" t="s">
        <v>2372</v>
      </c>
      <c r="P43" s="193" t="s">
        <v>36</v>
      </c>
      <c r="Q43" s="193" t="s">
        <v>36</v>
      </c>
      <c r="R43" s="193" t="s">
        <v>2371</v>
      </c>
    </row>
    <row r="44" spans="1:18" ht="409.5" x14ac:dyDescent="0.35">
      <c r="A44" s="415" t="s">
        <v>564</v>
      </c>
      <c r="B44" s="193" t="s">
        <v>2009</v>
      </c>
      <c r="C44" s="193" t="s">
        <v>36</v>
      </c>
      <c r="E44" s="193" t="s">
        <v>1256</v>
      </c>
      <c r="F44" s="193" t="s">
        <v>1988</v>
      </c>
      <c r="G44" s="193" t="s">
        <v>1052</v>
      </c>
      <c r="H44" s="193" t="s">
        <v>1054</v>
      </c>
      <c r="I44" s="193" t="s">
        <v>1053</v>
      </c>
      <c r="L44" s="193" t="s">
        <v>36</v>
      </c>
      <c r="R44" s="193" t="s">
        <v>2373</v>
      </c>
    </row>
    <row r="45" spans="1:18" ht="130.5" x14ac:dyDescent="0.35">
      <c r="A45" s="415" t="s">
        <v>1095</v>
      </c>
      <c r="B45" s="193" t="s">
        <v>804</v>
      </c>
      <c r="C45" s="193" t="s">
        <v>36</v>
      </c>
      <c r="E45" s="193" t="s">
        <v>1250</v>
      </c>
      <c r="F45" s="193" t="s">
        <v>987</v>
      </c>
      <c r="G45" s="193" t="s">
        <v>991</v>
      </c>
      <c r="H45" s="193" t="s">
        <v>989</v>
      </c>
      <c r="I45" s="193" t="s">
        <v>988</v>
      </c>
      <c r="J45" s="193" t="s">
        <v>992</v>
      </c>
      <c r="L45" s="193" t="s">
        <v>8</v>
      </c>
      <c r="O45" s="193" t="s">
        <v>8</v>
      </c>
      <c r="P45" s="193" t="s">
        <v>8</v>
      </c>
      <c r="Q45" s="193" t="s">
        <v>8</v>
      </c>
      <c r="R45" s="193" t="s">
        <v>2374</v>
      </c>
    </row>
    <row r="46" spans="1:18" ht="29" x14ac:dyDescent="0.35">
      <c r="A46" s="415" t="s">
        <v>1095</v>
      </c>
      <c r="G46" s="193" t="s">
        <v>990</v>
      </c>
      <c r="H46" s="193" t="s">
        <v>1204</v>
      </c>
    </row>
    <row r="47" spans="1:18" ht="409.5" x14ac:dyDescent="0.35">
      <c r="A47" s="415" t="s">
        <v>1093</v>
      </c>
      <c r="B47" s="193" t="s">
        <v>980</v>
      </c>
      <c r="D47" s="193" t="s">
        <v>36</v>
      </c>
      <c r="E47" s="193" t="s">
        <v>1241</v>
      </c>
      <c r="F47" s="193" t="s">
        <v>981</v>
      </c>
      <c r="G47" s="193" t="s">
        <v>982</v>
      </c>
      <c r="H47" s="193" t="s">
        <v>592</v>
      </c>
      <c r="J47" s="193" t="s">
        <v>983</v>
      </c>
      <c r="K47" s="193" t="s">
        <v>36</v>
      </c>
      <c r="L47" s="193" t="s">
        <v>36</v>
      </c>
      <c r="N47" s="193" t="s">
        <v>36</v>
      </c>
      <c r="O47" s="193" t="s">
        <v>36</v>
      </c>
      <c r="Q47" s="193" t="s">
        <v>36</v>
      </c>
      <c r="R47" s="193" t="s">
        <v>2167</v>
      </c>
    </row>
    <row r="48" spans="1:18" ht="188.5" x14ac:dyDescent="0.35">
      <c r="A48" s="415" t="s">
        <v>1323</v>
      </c>
      <c r="C48" s="193" t="s">
        <v>36</v>
      </c>
      <c r="E48" s="193" t="s">
        <v>1332</v>
      </c>
      <c r="F48" s="193" t="s">
        <v>1320</v>
      </c>
      <c r="G48" s="193" t="s">
        <v>1321</v>
      </c>
      <c r="H48" s="193" t="s">
        <v>1322</v>
      </c>
      <c r="I48" s="416"/>
      <c r="J48" s="193" t="s">
        <v>1969</v>
      </c>
      <c r="L48" s="193" t="s">
        <v>36</v>
      </c>
      <c r="O48" s="193" t="s">
        <v>36</v>
      </c>
      <c r="P48" s="193" t="s">
        <v>36</v>
      </c>
      <c r="Q48" s="193" t="s">
        <v>36</v>
      </c>
      <c r="R48" s="193" t="s">
        <v>2561</v>
      </c>
    </row>
    <row r="49" spans="1:18" ht="29" x14ac:dyDescent="0.35">
      <c r="A49" s="415" t="s">
        <v>1323</v>
      </c>
      <c r="F49" s="416"/>
      <c r="H49" s="193" t="s">
        <v>1968</v>
      </c>
    </row>
    <row r="50" spans="1:18" x14ac:dyDescent="0.35">
      <c r="A50" s="415" t="s">
        <v>1323</v>
      </c>
      <c r="H50" s="193" t="s">
        <v>2559</v>
      </c>
    </row>
    <row r="51" spans="1:18" ht="409.5" x14ac:dyDescent="0.35">
      <c r="A51" s="415" t="s">
        <v>1975</v>
      </c>
      <c r="B51" s="193" t="s">
        <v>1385</v>
      </c>
      <c r="C51" s="193" t="s">
        <v>36</v>
      </c>
      <c r="E51" s="193" t="s">
        <v>2481</v>
      </c>
      <c r="F51" s="193" t="s">
        <v>2380</v>
      </c>
      <c r="G51" s="193" t="s">
        <v>567</v>
      </c>
      <c r="H51" s="193" t="s">
        <v>587</v>
      </c>
      <c r="I51" s="193" t="s">
        <v>2378</v>
      </c>
      <c r="J51" s="193" t="s">
        <v>2479</v>
      </c>
      <c r="L51" s="193" t="s">
        <v>1954</v>
      </c>
      <c r="N51" s="193" t="s">
        <v>36</v>
      </c>
      <c r="O51" s="193" t="s">
        <v>36</v>
      </c>
      <c r="P51" s="193" t="s">
        <v>36</v>
      </c>
      <c r="R51" s="193" t="s">
        <v>2480</v>
      </c>
    </row>
    <row r="52" spans="1:18" x14ac:dyDescent="0.35">
      <c r="A52" s="415" t="s">
        <v>1975</v>
      </c>
      <c r="G52" s="193" t="s">
        <v>568</v>
      </c>
      <c r="H52" s="193" t="s">
        <v>588</v>
      </c>
    </row>
    <row r="53" spans="1:18" x14ac:dyDescent="0.35">
      <c r="A53" s="415" t="s">
        <v>1975</v>
      </c>
      <c r="G53" s="193" t="s">
        <v>2381</v>
      </c>
      <c r="H53" s="193" t="s">
        <v>867</v>
      </c>
    </row>
    <row r="54" spans="1:18" ht="246.5" x14ac:dyDescent="0.35">
      <c r="A54" s="415" t="s">
        <v>1266</v>
      </c>
      <c r="B54" s="193" t="s">
        <v>1104</v>
      </c>
      <c r="C54" s="193" t="s">
        <v>36</v>
      </c>
      <c r="E54" s="193" t="s">
        <v>1989</v>
      </c>
      <c r="F54" s="193" t="s">
        <v>1270</v>
      </c>
      <c r="G54" s="193" t="s">
        <v>1200</v>
      </c>
      <c r="H54" s="193" t="s">
        <v>1199</v>
      </c>
      <c r="J54" s="193" t="s">
        <v>2598</v>
      </c>
      <c r="K54" s="193" t="s">
        <v>36</v>
      </c>
      <c r="L54" s="193" t="s">
        <v>36</v>
      </c>
      <c r="N54" s="193" t="s">
        <v>36</v>
      </c>
      <c r="R54" s="193" t="s">
        <v>2597</v>
      </c>
    </row>
    <row r="55" spans="1:18" ht="304.5" x14ac:dyDescent="0.35">
      <c r="A55" s="415" t="s">
        <v>1091</v>
      </c>
      <c r="B55" s="193" t="s">
        <v>864</v>
      </c>
      <c r="C55" s="193" t="s">
        <v>36</v>
      </c>
      <c r="E55" s="193" t="s">
        <v>1248</v>
      </c>
      <c r="F55" s="193" t="s">
        <v>901</v>
      </c>
      <c r="G55" s="193" t="s">
        <v>899</v>
      </c>
      <c r="H55" s="193" t="s">
        <v>900</v>
      </c>
      <c r="I55" s="193" t="s">
        <v>902</v>
      </c>
      <c r="J55" s="193" t="s">
        <v>903</v>
      </c>
      <c r="K55" s="193" t="s">
        <v>36</v>
      </c>
      <c r="L55" s="193" t="s">
        <v>36</v>
      </c>
      <c r="N55" s="193" t="s">
        <v>36</v>
      </c>
      <c r="O55" s="193" t="s">
        <v>36</v>
      </c>
      <c r="P55" s="193" t="s">
        <v>36</v>
      </c>
      <c r="Q55" s="193" t="s">
        <v>36</v>
      </c>
      <c r="R55" s="193" t="s">
        <v>2386</v>
      </c>
    </row>
    <row r="56" spans="1:18" x14ac:dyDescent="0.35">
      <c r="A56" s="415" t="s">
        <v>1091</v>
      </c>
      <c r="G56" s="193" t="s">
        <v>2382</v>
      </c>
      <c r="H56" s="193" t="s">
        <v>2383</v>
      </c>
    </row>
    <row r="57" spans="1:18" x14ac:dyDescent="0.35">
      <c r="A57" s="415" t="s">
        <v>1091</v>
      </c>
      <c r="G57" s="193" t="s">
        <v>2384</v>
      </c>
      <c r="H57" s="193" t="s">
        <v>2385</v>
      </c>
    </row>
    <row r="58" spans="1:18" x14ac:dyDescent="0.35">
      <c r="A58" s="415" t="s">
        <v>2155</v>
      </c>
      <c r="H58" s="193" t="s">
        <v>906</v>
      </c>
    </row>
  </sheetData>
  <hyperlinks>
    <hyperlink ref="H30" r:id="rId1" xr:uid="{AEB43853-DCD5-4867-9F46-A39163D24CFD}"/>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77E65-7823-4F68-8E04-62ECC1382CFC}">
  <dimension ref="A1:X214"/>
  <sheetViews>
    <sheetView zoomScale="60" zoomScaleNormal="60" workbookViewId="0">
      <pane xSplit="2" ySplit="1" topLeftCell="C131" activePane="bottomRight" state="frozen"/>
      <selection pane="topRight" activeCell="B1" sqref="B1"/>
      <selection pane="bottomLeft" activeCell="A2" sqref="A2"/>
      <selection pane="bottomRight" activeCell="M152" sqref="M152"/>
    </sheetView>
  </sheetViews>
  <sheetFormatPr baseColWidth="10" defaultColWidth="8.7265625" defaultRowHeight="14.5" x14ac:dyDescent="0.35"/>
  <cols>
    <col min="1" max="1" width="5.08984375" bestFit="1" customWidth="1"/>
    <col min="2" max="2" width="37.08984375" customWidth="1"/>
    <col min="3" max="3" width="15" customWidth="1"/>
    <col min="4" max="4" width="16.08984375" customWidth="1"/>
    <col min="5" max="5" width="14.90625" customWidth="1"/>
    <col min="6" max="6" width="12.6328125" customWidth="1"/>
    <col min="7" max="7" width="12.36328125" customWidth="1"/>
    <col min="8" max="8" width="19" customWidth="1"/>
    <col min="9" max="9" width="14" customWidth="1"/>
    <col min="10" max="10" width="14.54296875" customWidth="1"/>
    <col min="11" max="11" width="15.36328125" customWidth="1"/>
    <col min="12" max="12" width="14.90625" customWidth="1"/>
    <col min="13" max="13" width="22.453125" customWidth="1"/>
    <col min="14" max="14" width="89.54296875" customWidth="1"/>
    <col min="15" max="15" width="26.36328125" customWidth="1"/>
    <col min="16" max="16" width="22.6328125" customWidth="1"/>
    <col min="17" max="17" width="22" customWidth="1"/>
    <col min="19" max="19" width="24.08984375" customWidth="1"/>
    <col min="20" max="20" width="19.90625" customWidth="1"/>
    <col min="22" max="22" width="26.6328125" customWidth="1"/>
    <col min="23" max="23" width="18.453125" customWidth="1"/>
    <col min="24" max="24" width="17.08984375" customWidth="1"/>
  </cols>
  <sheetData>
    <row r="1" spans="1:14" ht="29" x14ac:dyDescent="0.35">
      <c r="B1" s="126" t="s">
        <v>100</v>
      </c>
      <c r="C1" s="127" t="s">
        <v>882</v>
      </c>
      <c r="D1" s="134" t="s">
        <v>1382</v>
      </c>
      <c r="E1" s="128" t="s">
        <v>883</v>
      </c>
      <c r="F1" s="129" t="s">
        <v>884</v>
      </c>
      <c r="G1" s="130" t="s">
        <v>574</v>
      </c>
      <c r="H1" s="131" t="s">
        <v>1166</v>
      </c>
      <c r="I1" s="132" t="s">
        <v>1169</v>
      </c>
      <c r="J1" s="132" t="s">
        <v>1167</v>
      </c>
      <c r="K1" s="132" t="s">
        <v>7</v>
      </c>
      <c r="L1" s="132" t="s">
        <v>878</v>
      </c>
      <c r="M1" s="132" t="s">
        <v>1168</v>
      </c>
      <c r="N1" s="133" t="s">
        <v>875</v>
      </c>
    </row>
    <row r="2" spans="1:14" s="67" customFormat="1" x14ac:dyDescent="0.35">
      <c r="A2" s="123">
        <v>1</v>
      </c>
      <c r="B2" s="118" t="s">
        <v>532</v>
      </c>
      <c r="C2" s="124">
        <v>1</v>
      </c>
      <c r="D2" s="124">
        <v>1</v>
      </c>
      <c r="E2" s="124">
        <v>0</v>
      </c>
      <c r="F2" s="124">
        <v>0</v>
      </c>
      <c r="G2" s="124">
        <v>0</v>
      </c>
      <c r="H2" s="124">
        <v>1</v>
      </c>
      <c r="I2" s="124">
        <v>1</v>
      </c>
      <c r="J2" s="124">
        <v>1</v>
      </c>
      <c r="K2" s="124">
        <v>0</v>
      </c>
      <c r="L2" s="124">
        <v>0</v>
      </c>
      <c r="M2" s="124">
        <v>0</v>
      </c>
      <c r="N2" s="354" t="s">
        <v>1182</v>
      </c>
    </row>
    <row r="3" spans="1:14" s="67" customFormat="1" ht="36.75" customHeight="1" x14ac:dyDescent="0.35">
      <c r="A3" s="123">
        <v>2</v>
      </c>
      <c r="B3" s="419" t="s">
        <v>535</v>
      </c>
      <c r="C3" s="124">
        <v>1</v>
      </c>
      <c r="D3" s="124">
        <v>1</v>
      </c>
      <c r="E3" s="124">
        <v>0</v>
      </c>
      <c r="F3" s="124">
        <v>0</v>
      </c>
      <c r="G3" s="418">
        <v>1</v>
      </c>
      <c r="H3" s="418">
        <v>1</v>
      </c>
      <c r="I3" s="124">
        <v>1</v>
      </c>
      <c r="J3" s="124">
        <v>1</v>
      </c>
      <c r="K3" s="124">
        <v>1</v>
      </c>
      <c r="L3" s="124">
        <v>1</v>
      </c>
      <c r="M3" s="124">
        <v>1</v>
      </c>
      <c r="N3" s="354" t="s">
        <v>1268</v>
      </c>
    </row>
    <row r="4" spans="1:14" s="67" customFormat="1" ht="43.5" x14ac:dyDescent="0.35">
      <c r="A4" s="123">
        <v>3</v>
      </c>
      <c r="B4" s="118" t="s">
        <v>541</v>
      </c>
      <c r="C4" s="124">
        <v>1</v>
      </c>
      <c r="D4" s="124">
        <v>1</v>
      </c>
      <c r="E4" s="124">
        <v>0</v>
      </c>
      <c r="F4" s="124">
        <v>0</v>
      </c>
      <c r="G4" s="124">
        <v>0</v>
      </c>
      <c r="H4" s="124">
        <v>1</v>
      </c>
      <c r="I4" s="124">
        <v>1</v>
      </c>
      <c r="J4" s="124">
        <v>0</v>
      </c>
      <c r="K4" s="124">
        <v>1</v>
      </c>
      <c r="L4" s="124">
        <v>1</v>
      </c>
      <c r="M4" s="124">
        <v>1</v>
      </c>
      <c r="N4" s="354" t="s">
        <v>1188</v>
      </c>
    </row>
    <row r="5" spans="1:14" s="67" customFormat="1" x14ac:dyDescent="0.35">
      <c r="A5" s="123">
        <v>4</v>
      </c>
      <c r="B5" s="290" t="s">
        <v>2010</v>
      </c>
      <c r="C5" s="124">
        <v>1</v>
      </c>
      <c r="D5" s="124">
        <v>1</v>
      </c>
      <c r="E5" s="124">
        <v>0</v>
      </c>
      <c r="F5" s="124">
        <v>0</v>
      </c>
      <c r="G5" s="124">
        <v>1</v>
      </c>
      <c r="H5" s="124">
        <v>0</v>
      </c>
      <c r="I5" s="124">
        <v>1</v>
      </c>
      <c r="J5" s="124">
        <v>0</v>
      </c>
      <c r="K5" s="124">
        <v>0</v>
      </c>
      <c r="L5" s="124">
        <v>0</v>
      </c>
      <c r="M5" s="124">
        <v>0</v>
      </c>
      <c r="N5" s="354" t="s">
        <v>1189</v>
      </c>
    </row>
    <row r="6" spans="1:14" s="67" customFormat="1" ht="29" x14ac:dyDescent="0.35">
      <c r="A6" s="123">
        <v>5</v>
      </c>
      <c r="B6" s="290" t="s">
        <v>1111</v>
      </c>
      <c r="C6" s="124">
        <v>1</v>
      </c>
      <c r="D6" s="124">
        <v>1</v>
      </c>
      <c r="E6" s="124">
        <v>0</v>
      </c>
      <c r="F6" s="124">
        <v>0</v>
      </c>
      <c r="G6" s="124">
        <v>1</v>
      </c>
      <c r="H6" s="124">
        <v>0</v>
      </c>
      <c r="I6" s="124">
        <v>0</v>
      </c>
      <c r="J6" s="124">
        <v>0</v>
      </c>
      <c r="K6" s="124">
        <v>1</v>
      </c>
      <c r="L6" s="124">
        <v>0</v>
      </c>
      <c r="M6" s="124">
        <v>0</v>
      </c>
      <c r="N6" s="354" t="s">
        <v>1191</v>
      </c>
    </row>
    <row r="7" spans="1:14" s="67" customFormat="1" x14ac:dyDescent="0.35">
      <c r="A7" s="123">
        <v>6</v>
      </c>
      <c r="B7" s="118" t="s">
        <v>1170</v>
      </c>
      <c r="C7" s="124">
        <v>1</v>
      </c>
      <c r="D7" s="124">
        <v>1</v>
      </c>
      <c r="E7" s="124">
        <v>0</v>
      </c>
      <c r="F7" s="124">
        <v>0</v>
      </c>
      <c r="G7" s="124">
        <v>1</v>
      </c>
      <c r="H7" s="124">
        <v>0</v>
      </c>
      <c r="I7" s="124">
        <v>0</v>
      </c>
      <c r="J7" s="124">
        <v>0</v>
      </c>
      <c r="K7" s="124">
        <v>0</v>
      </c>
      <c r="L7" s="124">
        <v>1</v>
      </c>
      <c r="M7" s="124">
        <v>0</v>
      </c>
      <c r="N7" s="354" t="s">
        <v>1193</v>
      </c>
    </row>
    <row r="8" spans="1:14" s="67" customFormat="1" ht="29" x14ac:dyDescent="0.35">
      <c r="A8" s="123">
        <v>7</v>
      </c>
      <c r="B8" s="290" t="s">
        <v>2147</v>
      </c>
      <c r="C8" s="124">
        <v>1</v>
      </c>
      <c r="D8" s="124">
        <v>1</v>
      </c>
      <c r="E8" s="124">
        <v>0</v>
      </c>
      <c r="F8" s="124">
        <v>0</v>
      </c>
      <c r="G8" s="124">
        <v>0</v>
      </c>
      <c r="H8" s="124">
        <v>1</v>
      </c>
      <c r="I8" s="124">
        <v>1</v>
      </c>
      <c r="J8" s="124">
        <v>1</v>
      </c>
      <c r="K8" s="124">
        <v>1</v>
      </c>
      <c r="L8" s="124">
        <v>1</v>
      </c>
      <c r="M8" s="124">
        <v>1</v>
      </c>
      <c r="N8" s="354" t="s">
        <v>1195</v>
      </c>
    </row>
    <row r="9" spans="1:14" s="67" customFormat="1" x14ac:dyDescent="0.35">
      <c r="A9" s="123">
        <v>8</v>
      </c>
      <c r="B9" s="118" t="s">
        <v>577</v>
      </c>
      <c r="C9" s="124">
        <v>1</v>
      </c>
      <c r="D9" s="124">
        <v>1</v>
      </c>
      <c r="E9" s="124">
        <v>0</v>
      </c>
      <c r="F9" s="124">
        <v>0</v>
      </c>
      <c r="G9" s="124">
        <v>0</v>
      </c>
      <c r="H9" s="124">
        <v>1</v>
      </c>
      <c r="I9" s="124">
        <v>1</v>
      </c>
      <c r="J9" s="124">
        <v>1</v>
      </c>
      <c r="K9" s="124">
        <v>1</v>
      </c>
      <c r="L9" s="124">
        <v>1</v>
      </c>
      <c r="M9" s="124">
        <v>0</v>
      </c>
      <c r="N9" s="354"/>
    </row>
    <row r="10" spans="1:14" s="67" customFormat="1" ht="33.75" customHeight="1" x14ac:dyDescent="0.35">
      <c r="A10" s="123">
        <v>9</v>
      </c>
      <c r="B10" s="118" t="s">
        <v>630</v>
      </c>
      <c r="C10" s="124">
        <v>1</v>
      </c>
      <c r="D10" s="124">
        <v>1</v>
      </c>
      <c r="E10" s="124">
        <v>0</v>
      </c>
      <c r="F10" s="124">
        <v>0</v>
      </c>
      <c r="G10" s="124">
        <v>0</v>
      </c>
      <c r="H10" s="124">
        <v>1</v>
      </c>
      <c r="I10" s="124">
        <v>1</v>
      </c>
      <c r="J10" s="124">
        <v>1</v>
      </c>
      <c r="K10" s="124">
        <v>0</v>
      </c>
      <c r="L10" s="124">
        <v>0</v>
      </c>
      <c r="M10" s="124">
        <v>0</v>
      </c>
      <c r="N10" s="354" t="s">
        <v>2752</v>
      </c>
    </row>
    <row r="11" spans="1:14" s="67" customFormat="1" ht="29" x14ac:dyDescent="0.35">
      <c r="A11" s="123">
        <v>10</v>
      </c>
      <c r="B11" s="118" t="s">
        <v>646</v>
      </c>
      <c r="C11" s="124">
        <v>1</v>
      </c>
      <c r="D11" s="124">
        <v>1</v>
      </c>
      <c r="E11" s="124">
        <v>0</v>
      </c>
      <c r="F11" s="124">
        <v>0</v>
      </c>
      <c r="G11" s="124">
        <v>0</v>
      </c>
      <c r="H11" s="124">
        <v>1</v>
      </c>
      <c r="I11" s="124">
        <v>0</v>
      </c>
      <c r="J11" s="124">
        <v>0</v>
      </c>
      <c r="K11" s="124">
        <v>1</v>
      </c>
      <c r="L11" s="124">
        <v>1</v>
      </c>
      <c r="M11" s="124">
        <v>0</v>
      </c>
      <c r="N11" s="354" t="s">
        <v>1196</v>
      </c>
    </row>
    <row r="12" spans="1:14" s="67" customFormat="1" ht="29" x14ac:dyDescent="0.35">
      <c r="A12" s="123">
        <v>11</v>
      </c>
      <c r="B12" s="419" t="s">
        <v>728</v>
      </c>
      <c r="C12" s="124">
        <v>1</v>
      </c>
      <c r="D12" s="124">
        <v>1</v>
      </c>
      <c r="E12" s="124">
        <v>0</v>
      </c>
      <c r="F12" s="124">
        <v>0</v>
      </c>
      <c r="G12" s="418">
        <v>1</v>
      </c>
      <c r="H12" s="418">
        <v>1</v>
      </c>
      <c r="I12" s="124">
        <v>1</v>
      </c>
      <c r="J12" s="124">
        <v>1</v>
      </c>
      <c r="K12" s="124">
        <v>1</v>
      </c>
      <c r="L12" s="124">
        <v>1</v>
      </c>
      <c r="M12" s="124">
        <v>1</v>
      </c>
      <c r="N12" s="354" t="s">
        <v>1201</v>
      </c>
    </row>
    <row r="13" spans="1:14" s="67" customFormat="1" ht="29" x14ac:dyDescent="0.35">
      <c r="A13" s="123">
        <v>12</v>
      </c>
      <c r="B13" s="118" t="s">
        <v>886</v>
      </c>
      <c r="C13" s="124">
        <v>1</v>
      </c>
      <c r="D13" s="124">
        <v>1</v>
      </c>
      <c r="E13" s="124">
        <v>0</v>
      </c>
      <c r="F13" s="124">
        <v>0</v>
      </c>
      <c r="G13" s="124">
        <v>1</v>
      </c>
      <c r="H13" s="124">
        <v>0</v>
      </c>
      <c r="I13" s="124">
        <v>1</v>
      </c>
      <c r="J13" s="124">
        <v>1</v>
      </c>
      <c r="K13" s="124">
        <v>0</v>
      </c>
      <c r="L13" s="124">
        <v>0</v>
      </c>
      <c r="M13" s="124">
        <v>0</v>
      </c>
      <c r="N13" s="354" t="s">
        <v>1202</v>
      </c>
    </row>
    <row r="14" spans="1:14" s="67" customFormat="1" x14ac:dyDescent="0.35">
      <c r="A14" s="123">
        <v>13</v>
      </c>
      <c r="B14" t="s">
        <v>2310</v>
      </c>
      <c r="C14" s="124">
        <v>1</v>
      </c>
      <c r="D14" s="124">
        <v>1</v>
      </c>
      <c r="E14" s="124">
        <v>0</v>
      </c>
      <c r="F14" s="124">
        <v>0</v>
      </c>
      <c r="G14" s="124">
        <v>1</v>
      </c>
      <c r="H14" s="124">
        <v>0</v>
      </c>
      <c r="I14" s="124">
        <v>1</v>
      </c>
      <c r="J14" s="124">
        <v>0</v>
      </c>
      <c r="K14" s="124">
        <v>1</v>
      </c>
      <c r="L14" s="124">
        <v>1</v>
      </c>
      <c r="M14" s="124">
        <v>0</v>
      </c>
      <c r="N14" s="354" t="s">
        <v>1203</v>
      </c>
    </row>
    <row r="15" spans="1:14" s="67" customFormat="1" ht="29" x14ac:dyDescent="0.35">
      <c r="A15" s="123">
        <v>14</v>
      </c>
      <c r="B15" s="118" t="s">
        <v>864</v>
      </c>
      <c r="C15" s="124">
        <v>1</v>
      </c>
      <c r="D15" s="124">
        <v>1</v>
      </c>
      <c r="E15" s="124">
        <v>0</v>
      </c>
      <c r="F15" s="124">
        <v>0</v>
      </c>
      <c r="G15" s="124">
        <v>1</v>
      </c>
      <c r="H15" s="124">
        <v>0</v>
      </c>
      <c r="I15" s="124">
        <v>1</v>
      </c>
      <c r="J15" s="124">
        <v>1</v>
      </c>
      <c r="K15" s="124">
        <v>1</v>
      </c>
      <c r="L15" s="124">
        <v>1</v>
      </c>
      <c r="M15" s="124">
        <v>1</v>
      </c>
      <c r="N15" s="354" t="s">
        <v>1117</v>
      </c>
    </row>
    <row r="16" spans="1:14" s="67" customFormat="1" x14ac:dyDescent="0.35">
      <c r="A16" s="123">
        <v>15</v>
      </c>
      <c r="B16" s="118" t="s">
        <v>1096</v>
      </c>
      <c r="C16" s="124">
        <v>1</v>
      </c>
      <c r="D16" s="124">
        <v>1</v>
      </c>
      <c r="E16" s="124">
        <v>0</v>
      </c>
      <c r="F16" s="124">
        <v>0</v>
      </c>
      <c r="G16" s="124">
        <v>1</v>
      </c>
      <c r="H16" s="124">
        <v>0</v>
      </c>
      <c r="I16" s="124">
        <v>0</v>
      </c>
      <c r="J16" s="124">
        <v>0</v>
      </c>
      <c r="K16" s="124">
        <v>1</v>
      </c>
      <c r="L16" s="124">
        <v>1</v>
      </c>
      <c r="M16" s="124">
        <v>1</v>
      </c>
      <c r="N16" s="354"/>
    </row>
    <row r="17" spans="1:14" s="67" customFormat="1" x14ac:dyDescent="0.35">
      <c r="A17" s="123">
        <v>16</v>
      </c>
      <c r="B17" s="118" t="s">
        <v>804</v>
      </c>
      <c r="C17" s="124">
        <v>1</v>
      </c>
      <c r="D17" s="124">
        <v>1</v>
      </c>
      <c r="E17" s="124">
        <v>0</v>
      </c>
      <c r="F17" s="124">
        <v>0</v>
      </c>
      <c r="G17" s="124">
        <v>1</v>
      </c>
      <c r="H17" s="124">
        <v>0</v>
      </c>
      <c r="I17" s="124">
        <v>1</v>
      </c>
      <c r="J17" s="124">
        <v>1</v>
      </c>
      <c r="K17" s="124">
        <v>0</v>
      </c>
      <c r="L17" s="124">
        <v>1</v>
      </c>
      <c r="M17" s="124">
        <v>0</v>
      </c>
      <c r="N17" s="354" t="s">
        <v>1205</v>
      </c>
    </row>
    <row r="18" spans="1:14" s="67" customFormat="1" x14ac:dyDescent="0.35">
      <c r="A18" s="123">
        <v>17</v>
      </c>
      <c r="B18" s="118" t="s">
        <v>868</v>
      </c>
      <c r="C18" s="124">
        <v>1</v>
      </c>
      <c r="D18" s="124">
        <v>1</v>
      </c>
      <c r="E18" s="124">
        <v>0</v>
      </c>
      <c r="F18" s="124">
        <v>0</v>
      </c>
      <c r="G18" s="124">
        <v>0</v>
      </c>
      <c r="H18" s="124">
        <v>1</v>
      </c>
      <c r="I18" s="124">
        <v>1</v>
      </c>
      <c r="J18" s="124">
        <v>1</v>
      </c>
      <c r="K18" s="124">
        <v>1</v>
      </c>
      <c r="L18" s="124">
        <v>1</v>
      </c>
      <c r="M18" s="124">
        <v>1</v>
      </c>
      <c r="N18" s="354" t="s">
        <v>2753</v>
      </c>
    </row>
    <row r="19" spans="1:14" s="67" customFormat="1" x14ac:dyDescent="0.35">
      <c r="A19" s="123">
        <v>18</v>
      </c>
      <c r="B19" s="124" t="s">
        <v>1206</v>
      </c>
      <c r="C19" s="124">
        <v>1</v>
      </c>
      <c r="D19" s="124">
        <v>1</v>
      </c>
      <c r="E19" s="124">
        <v>0</v>
      </c>
      <c r="F19" s="124">
        <v>0</v>
      </c>
      <c r="G19" s="124">
        <v>1</v>
      </c>
      <c r="H19" s="124">
        <v>0</v>
      </c>
      <c r="I19" s="124">
        <v>0</v>
      </c>
      <c r="J19" s="124">
        <v>0</v>
      </c>
      <c r="K19" s="124">
        <v>1</v>
      </c>
      <c r="L19" s="124">
        <v>0</v>
      </c>
      <c r="M19" s="124">
        <v>0</v>
      </c>
      <c r="N19" s="354" t="s">
        <v>1213</v>
      </c>
    </row>
    <row r="20" spans="1:14" s="67" customFormat="1" x14ac:dyDescent="0.35">
      <c r="A20" s="123">
        <v>19</v>
      </c>
      <c r="B20" s="124" t="s">
        <v>1207</v>
      </c>
      <c r="C20" s="124">
        <v>1</v>
      </c>
      <c r="D20" s="124">
        <v>1</v>
      </c>
      <c r="E20" s="124">
        <v>0</v>
      </c>
      <c r="F20" s="124">
        <v>0</v>
      </c>
      <c r="G20" s="124">
        <v>1</v>
      </c>
      <c r="H20" s="124">
        <v>0</v>
      </c>
      <c r="I20" s="124">
        <v>0</v>
      </c>
      <c r="J20" s="124">
        <v>1</v>
      </c>
      <c r="K20" s="124">
        <v>0</v>
      </c>
      <c r="L20" s="124">
        <v>0</v>
      </c>
      <c r="M20" s="124">
        <v>1</v>
      </c>
      <c r="N20" s="354" t="s">
        <v>1213</v>
      </c>
    </row>
    <row r="21" spans="1:14" s="67" customFormat="1" ht="29" x14ac:dyDescent="0.35">
      <c r="A21" s="123">
        <v>20</v>
      </c>
      <c r="B21" s="290" t="s">
        <v>2009</v>
      </c>
      <c r="C21" s="124">
        <v>1</v>
      </c>
      <c r="D21" s="124">
        <v>1</v>
      </c>
      <c r="E21" s="124">
        <v>0</v>
      </c>
      <c r="F21" s="124">
        <v>0</v>
      </c>
      <c r="G21" s="124">
        <v>1</v>
      </c>
      <c r="H21" s="124">
        <v>0</v>
      </c>
      <c r="I21" s="124">
        <v>1</v>
      </c>
      <c r="J21" s="124">
        <v>1</v>
      </c>
      <c r="K21" s="124">
        <v>0</v>
      </c>
      <c r="L21" s="124">
        <v>0</v>
      </c>
      <c r="M21" s="124">
        <v>0</v>
      </c>
      <c r="N21" s="354" t="s">
        <v>1215</v>
      </c>
    </row>
    <row r="22" spans="1:14" s="67" customFormat="1" x14ac:dyDescent="0.35">
      <c r="A22" s="123">
        <v>21</v>
      </c>
      <c r="B22" s="124" t="s">
        <v>887</v>
      </c>
      <c r="C22" s="124">
        <v>1</v>
      </c>
      <c r="D22" s="124">
        <v>1</v>
      </c>
      <c r="E22" s="124">
        <v>0</v>
      </c>
      <c r="F22" s="124">
        <v>0</v>
      </c>
      <c r="G22" s="124">
        <v>1</v>
      </c>
      <c r="H22" s="124">
        <v>0</v>
      </c>
      <c r="I22" s="124">
        <v>0</v>
      </c>
      <c r="J22" s="124">
        <v>0</v>
      </c>
      <c r="K22" s="124">
        <v>0</v>
      </c>
      <c r="L22" s="124">
        <v>1</v>
      </c>
      <c r="M22" s="124">
        <v>1</v>
      </c>
      <c r="N22" s="354" t="s">
        <v>1214</v>
      </c>
    </row>
    <row r="23" spans="1:14" s="67" customFormat="1" x14ac:dyDescent="0.35">
      <c r="A23" s="123">
        <v>22</v>
      </c>
      <c r="B23" s="419" t="s">
        <v>2015</v>
      </c>
      <c r="C23" s="124">
        <v>1</v>
      </c>
      <c r="D23" s="124">
        <v>1</v>
      </c>
      <c r="E23" s="124">
        <v>0</v>
      </c>
      <c r="F23" s="124">
        <v>0</v>
      </c>
      <c r="G23" s="418">
        <v>1</v>
      </c>
      <c r="H23" s="418">
        <v>1</v>
      </c>
      <c r="I23" s="124">
        <v>1</v>
      </c>
      <c r="J23" s="124">
        <v>0</v>
      </c>
      <c r="K23" s="124">
        <v>0</v>
      </c>
      <c r="L23" s="124">
        <v>0</v>
      </c>
      <c r="M23" s="124">
        <v>0</v>
      </c>
      <c r="N23" s="354" t="s">
        <v>1194</v>
      </c>
    </row>
    <row r="24" spans="1:14" s="67" customFormat="1" x14ac:dyDescent="0.35">
      <c r="A24" s="123">
        <v>23</v>
      </c>
      <c r="B24" s="124" t="s">
        <v>654</v>
      </c>
      <c r="C24" s="124">
        <v>1</v>
      </c>
      <c r="D24" s="124">
        <v>1</v>
      </c>
      <c r="E24" s="124">
        <v>0</v>
      </c>
      <c r="F24" s="124">
        <v>0</v>
      </c>
      <c r="G24" s="124">
        <v>1</v>
      </c>
      <c r="H24" s="124">
        <v>0</v>
      </c>
      <c r="I24" s="124">
        <v>0</v>
      </c>
      <c r="J24" s="124">
        <v>0</v>
      </c>
      <c r="K24" s="124">
        <v>1</v>
      </c>
      <c r="L24" s="124">
        <v>1</v>
      </c>
      <c r="M24" s="124">
        <v>1</v>
      </c>
      <c r="N24" s="354" t="s">
        <v>1966</v>
      </c>
    </row>
    <row r="25" spans="1:14" s="67" customFormat="1" x14ac:dyDescent="0.35">
      <c r="A25" s="123">
        <v>24</v>
      </c>
      <c r="B25" s="125" t="s">
        <v>1104</v>
      </c>
      <c r="C25" s="124">
        <v>1</v>
      </c>
      <c r="D25" s="124">
        <v>1</v>
      </c>
      <c r="E25" s="124">
        <v>0</v>
      </c>
      <c r="F25" s="124">
        <v>0</v>
      </c>
      <c r="G25" s="124">
        <v>1</v>
      </c>
      <c r="H25" s="124">
        <v>0</v>
      </c>
      <c r="I25" s="124">
        <v>1</v>
      </c>
      <c r="J25" s="124">
        <v>1</v>
      </c>
      <c r="K25" s="124">
        <v>1</v>
      </c>
      <c r="L25" s="124">
        <v>0</v>
      </c>
      <c r="M25" s="124">
        <v>1</v>
      </c>
      <c r="N25" s="354"/>
    </row>
    <row r="26" spans="1:14" s="67" customFormat="1" ht="29" x14ac:dyDescent="0.35">
      <c r="A26" s="123">
        <v>25</v>
      </c>
      <c r="B26" s="118" t="s">
        <v>1307</v>
      </c>
      <c r="C26" s="124">
        <v>1</v>
      </c>
      <c r="D26" s="124">
        <v>1</v>
      </c>
      <c r="E26" s="124">
        <v>0</v>
      </c>
      <c r="F26" s="124">
        <v>0</v>
      </c>
      <c r="G26" s="124">
        <v>1</v>
      </c>
      <c r="H26" s="124">
        <v>0</v>
      </c>
      <c r="I26" s="124">
        <v>0</v>
      </c>
      <c r="J26" s="124">
        <v>0</v>
      </c>
      <c r="K26" s="124">
        <v>0</v>
      </c>
      <c r="L26" s="124">
        <v>1</v>
      </c>
      <c r="M26" s="124">
        <v>1</v>
      </c>
      <c r="N26" s="354"/>
    </row>
    <row r="27" spans="1:14" s="67" customFormat="1" x14ac:dyDescent="0.35">
      <c r="A27" s="123">
        <v>26</v>
      </c>
      <c r="B27" s="118" t="s">
        <v>781</v>
      </c>
      <c r="C27" s="124">
        <v>1</v>
      </c>
      <c r="D27" s="124">
        <v>1</v>
      </c>
      <c r="E27" s="124">
        <v>0</v>
      </c>
      <c r="F27" s="124">
        <v>0</v>
      </c>
      <c r="G27" s="124">
        <v>1</v>
      </c>
      <c r="H27" s="124">
        <v>0</v>
      </c>
      <c r="I27" s="124">
        <v>1</v>
      </c>
      <c r="J27" s="124">
        <v>1</v>
      </c>
      <c r="K27" s="124">
        <v>0</v>
      </c>
      <c r="L27" s="124">
        <v>1</v>
      </c>
      <c r="M27" s="124">
        <v>0</v>
      </c>
      <c r="N27" s="354"/>
    </row>
    <row r="28" spans="1:14" s="67" customFormat="1" x14ac:dyDescent="0.35">
      <c r="A28" s="123">
        <v>27</v>
      </c>
      <c r="B28" s="118" t="s">
        <v>1349</v>
      </c>
      <c r="C28" s="124">
        <v>1</v>
      </c>
      <c r="D28" s="124">
        <v>1</v>
      </c>
      <c r="E28" s="124">
        <v>0</v>
      </c>
      <c r="F28" s="124">
        <v>0</v>
      </c>
      <c r="G28" s="124">
        <v>1</v>
      </c>
      <c r="H28" s="124">
        <v>0</v>
      </c>
      <c r="I28" s="124">
        <v>0</v>
      </c>
      <c r="J28" s="124">
        <v>0</v>
      </c>
      <c r="K28" s="124">
        <v>1</v>
      </c>
      <c r="L28" s="124">
        <v>1</v>
      </c>
      <c r="M28" s="124">
        <v>1</v>
      </c>
      <c r="N28" s="354"/>
    </row>
    <row r="29" spans="1:14" s="67" customFormat="1" ht="60" customHeight="1" x14ac:dyDescent="0.35">
      <c r="A29" s="123">
        <v>28</v>
      </c>
      <c r="B29" s="118" t="s">
        <v>1216</v>
      </c>
      <c r="C29" s="124">
        <v>1</v>
      </c>
      <c r="D29" s="124">
        <v>1</v>
      </c>
      <c r="E29" s="124">
        <v>0</v>
      </c>
      <c r="F29" s="124">
        <v>0</v>
      </c>
      <c r="G29" s="124">
        <v>1</v>
      </c>
      <c r="H29" s="124">
        <v>0</v>
      </c>
      <c r="I29" s="124">
        <v>0</v>
      </c>
      <c r="J29" s="124">
        <v>1</v>
      </c>
      <c r="K29" s="124">
        <v>0</v>
      </c>
      <c r="L29" s="124">
        <v>1</v>
      </c>
      <c r="M29" s="124">
        <v>1</v>
      </c>
      <c r="N29" s="354"/>
    </row>
    <row r="30" spans="1:14" s="67" customFormat="1" ht="15" thickBot="1" x14ac:dyDescent="0.4">
      <c r="A30" s="123">
        <v>29</v>
      </c>
      <c r="B30" s="394" t="s">
        <v>1366</v>
      </c>
      <c r="C30" s="394">
        <v>1</v>
      </c>
      <c r="D30" s="394">
        <v>1</v>
      </c>
      <c r="E30" s="394">
        <v>0</v>
      </c>
      <c r="F30" s="394">
        <v>0</v>
      </c>
      <c r="G30" s="394">
        <v>1</v>
      </c>
      <c r="H30" s="394">
        <v>0</v>
      </c>
      <c r="I30" s="394">
        <v>0</v>
      </c>
      <c r="J30" s="394">
        <v>0</v>
      </c>
      <c r="K30" s="394">
        <v>0</v>
      </c>
      <c r="L30" s="394">
        <v>1</v>
      </c>
      <c r="M30" s="394">
        <v>1</v>
      </c>
      <c r="N30" s="395"/>
    </row>
    <row r="31" spans="1:14" s="67" customFormat="1" x14ac:dyDescent="0.35">
      <c r="A31" s="123">
        <v>30</v>
      </c>
      <c r="B31" s="356" t="s">
        <v>885</v>
      </c>
      <c r="C31" s="356">
        <v>0</v>
      </c>
      <c r="D31" s="356">
        <v>0</v>
      </c>
      <c r="E31" s="356">
        <v>0</v>
      </c>
      <c r="F31" s="392">
        <v>1</v>
      </c>
      <c r="G31" s="392">
        <v>0</v>
      </c>
      <c r="H31" s="392">
        <v>1</v>
      </c>
      <c r="I31" s="392">
        <v>0</v>
      </c>
      <c r="J31" s="392">
        <v>0</v>
      </c>
      <c r="K31" s="392">
        <v>0</v>
      </c>
      <c r="L31" s="392">
        <v>0</v>
      </c>
      <c r="M31" s="392">
        <v>0</v>
      </c>
      <c r="N31" s="393"/>
    </row>
    <row r="32" spans="1:14" x14ac:dyDescent="0.35">
      <c r="A32" s="120">
        <v>31</v>
      </c>
      <c r="B32" s="118" t="s">
        <v>520</v>
      </c>
      <c r="C32" s="118">
        <v>0</v>
      </c>
      <c r="D32" s="118">
        <v>0</v>
      </c>
      <c r="E32" s="118">
        <v>0</v>
      </c>
      <c r="F32" s="121">
        <v>1</v>
      </c>
      <c r="G32" s="121">
        <v>0</v>
      </c>
      <c r="H32" s="121">
        <v>1</v>
      </c>
      <c r="I32" s="121">
        <v>0</v>
      </c>
      <c r="J32" s="121">
        <v>0</v>
      </c>
      <c r="K32" s="121">
        <v>0</v>
      </c>
      <c r="L32" s="121">
        <v>0</v>
      </c>
      <c r="M32" s="121">
        <v>0</v>
      </c>
      <c r="N32" s="355"/>
    </row>
    <row r="33" spans="1:14" x14ac:dyDescent="0.35">
      <c r="A33" s="120">
        <v>32</v>
      </c>
      <c r="B33" s="118" t="s">
        <v>524</v>
      </c>
      <c r="C33" s="121">
        <v>0</v>
      </c>
      <c r="D33" s="121">
        <v>0</v>
      </c>
      <c r="E33" s="121">
        <v>0</v>
      </c>
      <c r="F33" s="121">
        <v>1</v>
      </c>
      <c r="G33" s="121">
        <v>0</v>
      </c>
      <c r="H33" s="121">
        <v>1</v>
      </c>
      <c r="I33" s="121">
        <v>0</v>
      </c>
      <c r="J33" s="121">
        <v>0</v>
      </c>
      <c r="K33" s="121">
        <v>0</v>
      </c>
      <c r="L33" s="121">
        <v>0</v>
      </c>
      <c r="M33" s="121">
        <v>0</v>
      </c>
      <c r="N33" s="355"/>
    </row>
    <row r="34" spans="1:14" x14ac:dyDescent="0.35">
      <c r="A34" s="120">
        <v>33</v>
      </c>
      <c r="B34" s="118" t="s">
        <v>529</v>
      </c>
      <c r="C34" s="121">
        <v>0</v>
      </c>
      <c r="D34" s="121">
        <v>0</v>
      </c>
      <c r="E34" s="121">
        <v>0</v>
      </c>
      <c r="F34" s="121">
        <v>1</v>
      </c>
      <c r="G34" s="121">
        <v>0</v>
      </c>
      <c r="H34" s="121">
        <v>1</v>
      </c>
      <c r="I34" s="121">
        <v>0</v>
      </c>
      <c r="J34" s="121">
        <v>0</v>
      </c>
      <c r="K34" s="121">
        <v>0</v>
      </c>
      <c r="L34" s="121">
        <v>0</v>
      </c>
      <c r="M34" s="121">
        <v>0</v>
      </c>
      <c r="N34" s="355"/>
    </row>
    <row r="35" spans="1:14" x14ac:dyDescent="0.35">
      <c r="A35" s="120">
        <v>34</v>
      </c>
      <c r="B35" s="118" t="s">
        <v>537</v>
      </c>
      <c r="C35" s="121">
        <v>0</v>
      </c>
      <c r="D35" s="121">
        <v>0</v>
      </c>
      <c r="E35" s="121">
        <v>0</v>
      </c>
      <c r="F35" s="121">
        <v>1</v>
      </c>
      <c r="G35" s="121">
        <v>1</v>
      </c>
      <c r="H35" s="121">
        <v>1</v>
      </c>
      <c r="I35" s="121">
        <v>0</v>
      </c>
      <c r="J35" s="121">
        <v>0</v>
      </c>
      <c r="K35" s="121">
        <v>0</v>
      </c>
      <c r="L35" s="121">
        <v>0</v>
      </c>
      <c r="M35" s="121">
        <v>0</v>
      </c>
      <c r="N35" s="355"/>
    </row>
    <row r="36" spans="1:14" x14ac:dyDescent="0.35">
      <c r="A36" s="120">
        <v>35</v>
      </c>
      <c r="B36" s="118" t="s">
        <v>543</v>
      </c>
      <c r="C36" s="121">
        <v>0</v>
      </c>
      <c r="D36" s="121">
        <v>0</v>
      </c>
      <c r="E36" s="121">
        <v>0</v>
      </c>
      <c r="F36" s="121">
        <v>1</v>
      </c>
      <c r="G36" s="121">
        <v>0</v>
      </c>
      <c r="H36" s="121">
        <v>1</v>
      </c>
      <c r="I36" s="121">
        <v>0</v>
      </c>
      <c r="J36" s="121">
        <v>0</v>
      </c>
      <c r="K36" s="121">
        <v>0</v>
      </c>
      <c r="L36" s="121">
        <v>0</v>
      </c>
      <c r="M36" s="121">
        <v>0</v>
      </c>
      <c r="N36" s="355"/>
    </row>
    <row r="37" spans="1:14" x14ac:dyDescent="0.35">
      <c r="A37" s="120">
        <v>36</v>
      </c>
      <c r="B37" s="118" t="s">
        <v>545</v>
      </c>
      <c r="C37" s="121">
        <v>0</v>
      </c>
      <c r="D37" s="121">
        <v>0</v>
      </c>
      <c r="E37" s="121">
        <v>0</v>
      </c>
      <c r="F37" s="121">
        <v>1</v>
      </c>
      <c r="G37" s="121">
        <v>0</v>
      </c>
      <c r="H37" s="121">
        <v>1</v>
      </c>
      <c r="I37" s="121">
        <v>0</v>
      </c>
      <c r="J37" s="121">
        <v>0</v>
      </c>
      <c r="K37" s="121">
        <v>0</v>
      </c>
      <c r="L37" s="121">
        <v>0</v>
      </c>
      <c r="M37" s="121">
        <v>0</v>
      </c>
      <c r="N37" s="355"/>
    </row>
    <row r="38" spans="1:14" ht="29" x14ac:dyDescent="0.35">
      <c r="A38" s="120">
        <v>37</v>
      </c>
      <c r="B38" s="118" t="s">
        <v>548</v>
      </c>
      <c r="C38" s="121">
        <v>0</v>
      </c>
      <c r="D38" s="121">
        <v>0</v>
      </c>
      <c r="E38" s="121">
        <v>0</v>
      </c>
      <c r="F38" s="121">
        <v>1</v>
      </c>
      <c r="G38" s="121">
        <v>0</v>
      </c>
      <c r="H38" s="121">
        <v>1</v>
      </c>
      <c r="I38" s="121">
        <v>0</v>
      </c>
      <c r="J38" s="121">
        <v>0</v>
      </c>
      <c r="K38" s="121">
        <v>0</v>
      </c>
      <c r="L38" s="121">
        <v>0</v>
      </c>
      <c r="M38" s="121">
        <v>0</v>
      </c>
      <c r="N38" s="355"/>
    </row>
    <row r="39" spans="1:14" x14ac:dyDescent="0.35">
      <c r="A39" s="120">
        <v>38</v>
      </c>
      <c r="B39" s="118" t="s">
        <v>563</v>
      </c>
      <c r="C39" s="121">
        <v>0</v>
      </c>
      <c r="D39" s="121">
        <v>0</v>
      </c>
      <c r="E39" s="121">
        <v>0</v>
      </c>
      <c r="F39" s="121">
        <v>1</v>
      </c>
      <c r="G39" s="121">
        <v>1</v>
      </c>
      <c r="H39" s="121">
        <v>0</v>
      </c>
      <c r="I39" s="121">
        <v>0</v>
      </c>
      <c r="J39" s="121">
        <v>0</v>
      </c>
      <c r="K39" s="121">
        <v>0</v>
      </c>
      <c r="L39" s="121">
        <v>0</v>
      </c>
      <c r="M39" s="121">
        <v>0</v>
      </c>
      <c r="N39" s="355"/>
    </row>
    <row r="40" spans="1:14" x14ac:dyDescent="0.35">
      <c r="A40" s="120">
        <v>39</v>
      </c>
      <c r="B40" s="118" t="s">
        <v>613</v>
      </c>
      <c r="C40" s="121">
        <v>0</v>
      </c>
      <c r="D40" s="121">
        <v>0</v>
      </c>
      <c r="E40" s="121">
        <v>0</v>
      </c>
      <c r="F40" s="121">
        <v>1</v>
      </c>
      <c r="G40" s="121">
        <v>1</v>
      </c>
      <c r="H40" s="121">
        <v>0</v>
      </c>
      <c r="I40" s="121">
        <v>0</v>
      </c>
      <c r="J40" s="121">
        <v>0</v>
      </c>
      <c r="K40" s="121">
        <v>0</v>
      </c>
      <c r="L40" s="121">
        <v>0</v>
      </c>
      <c r="M40" s="121">
        <v>0</v>
      </c>
      <c r="N40" s="355"/>
    </row>
    <row r="41" spans="1:14" x14ac:dyDescent="0.35">
      <c r="A41" s="120">
        <v>40</v>
      </c>
      <c r="B41" s="118" t="s">
        <v>617</v>
      </c>
      <c r="C41" s="121">
        <v>0</v>
      </c>
      <c r="D41" s="121">
        <v>0</v>
      </c>
      <c r="E41" s="121">
        <v>0</v>
      </c>
      <c r="F41" s="121">
        <v>1</v>
      </c>
      <c r="G41" s="121">
        <v>1</v>
      </c>
      <c r="H41" s="121">
        <v>0</v>
      </c>
      <c r="I41" s="121">
        <v>0</v>
      </c>
      <c r="J41" s="121">
        <v>0</v>
      </c>
      <c r="K41" s="121">
        <v>0</v>
      </c>
      <c r="L41" s="121">
        <v>0</v>
      </c>
      <c r="M41" s="121">
        <v>0</v>
      </c>
      <c r="N41" s="355"/>
    </row>
    <row r="42" spans="1:14" x14ac:dyDescent="0.35">
      <c r="A42" s="120">
        <v>41</v>
      </c>
      <c r="B42" s="118" t="s">
        <v>619</v>
      </c>
      <c r="C42" s="121">
        <v>0</v>
      </c>
      <c r="D42" s="121">
        <v>0</v>
      </c>
      <c r="E42" s="121">
        <v>0</v>
      </c>
      <c r="F42" s="121">
        <v>1</v>
      </c>
      <c r="G42" s="121">
        <v>0</v>
      </c>
      <c r="H42" s="121">
        <v>1</v>
      </c>
      <c r="I42" s="121">
        <v>0</v>
      </c>
      <c r="J42" s="121">
        <v>0</v>
      </c>
      <c r="K42" s="121">
        <v>0</v>
      </c>
      <c r="L42" s="121">
        <v>0</v>
      </c>
      <c r="M42" s="121">
        <v>0</v>
      </c>
      <c r="N42" s="355"/>
    </row>
    <row r="43" spans="1:14" x14ac:dyDescent="0.35">
      <c r="A43" s="120">
        <v>42</v>
      </c>
      <c r="B43" s="118" t="s">
        <v>622</v>
      </c>
      <c r="C43" s="121">
        <v>0</v>
      </c>
      <c r="D43" s="121">
        <v>0</v>
      </c>
      <c r="E43" s="121">
        <v>0</v>
      </c>
      <c r="F43" s="121">
        <v>1</v>
      </c>
      <c r="G43" s="121">
        <v>1</v>
      </c>
      <c r="H43" s="121">
        <v>0</v>
      </c>
      <c r="I43" s="121">
        <v>0</v>
      </c>
      <c r="J43" s="121">
        <v>0</v>
      </c>
      <c r="K43" s="121">
        <v>0</v>
      </c>
      <c r="L43" s="121">
        <v>0</v>
      </c>
      <c r="M43" s="121">
        <v>0</v>
      </c>
      <c r="N43" s="355"/>
    </row>
    <row r="44" spans="1:14" x14ac:dyDescent="0.35">
      <c r="A44" s="120">
        <v>43</v>
      </c>
      <c r="B44" s="118" t="s">
        <v>624</v>
      </c>
      <c r="C44" s="121">
        <v>0</v>
      </c>
      <c r="D44" s="121">
        <v>0</v>
      </c>
      <c r="E44" s="121">
        <v>0</v>
      </c>
      <c r="F44" s="121">
        <v>1</v>
      </c>
      <c r="G44" s="121">
        <v>1</v>
      </c>
      <c r="H44" s="121">
        <v>0</v>
      </c>
      <c r="I44" s="121">
        <v>0</v>
      </c>
      <c r="J44" s="121">
        <v>0</v>
      </c>
      <c r="K44" s="121">
        <v>0</v>
      </c>
      <c r="L44" s="121">
        <v>0</v>
      </c>
      <c r="M44" s="121">
        <v>0</v>
      </c>
      <c r="N44" s="355"/>
    </row>
    <row r="45" spans="1:14" x14ac:dyDescent="0.35">
      <c r="A45" s="120">
        <v>44</v>
      </c>
      <c r="B45" s="118" t="s">
        <v>628</v>
      </c>
      <c r="C45" s="121">
        <v>0</v>
      </c>
      <c r="D45" s="121">
        <v>0</v>
      </c>
      <c r="E45" s="121">
        <v>0</v>
      </c>
      <c r="F45" s="121">
        <v>1</v>
      </c>
      <c r="G45" s="121">
        <v>0</v>
      </c>
      <c r="H45" s="121">
        <v>1</v>
      </c>
      <c r="I45" s="121">
        <v>0</v>
      </c>
      <c r="J45" s="121">
        <v>0</v>
      </c>
      <c r="K45" s="121">
        <v>0</v>
      </c>
      <c r="L45" s="121">
        <v>0</v>
      </c>
      <c r="M45" s="121">
        <v>0</v>
      </c>
      <c r="N45" s="355"/>
    </row>
    <row r="46" spans="1:14" x14ac:dyDescent="0.35">
      <c r="A46" s="120">
        <v>45</v>
      </c>
      <c r="B46" s="118" t="s">
        <v>634</v>
      </c>
      <c r="C46" s="121">
        <v>0</v>
      </c>
      <c r="D46" s="121">
        <v>0</v>
      </c>
      <c r="E46" s="121">
        <v>0</v>
      </c>
      <c r="F46" s="121">
        <v>1</v>
      </c>
      <c r="G46" s="121">
        <v>0</v>
      </c>
      <c r="H46" s="121">
        <v>1</v>
      </c>
      <c r="I46" s="121">
        <v>0</v>
      </c>
      <c r="J46" s="121">
        <v>0</v>
      </c>
      <c r="K46" s="121">
        <v>0</v>
      </c>
      <c r="L46" s="121">
        <v>0</v>
      </c>
      <c r="M46" s="121">
        <v>0</v>
      </c>
      <c r="N46" s="355"/>
    </row>
    <row r="47" spans="1:14" x14ac:dyDescent="0.35">
      <c r="A47" s="120">
        <v>46</v>
      </c>
      <c r="B47" s="118" t="s">
        <v>640</v>
      </c>
      <c r="C47" s="121">
        <v>0</v>
      </c>
      <c r="D47" s="121">
        <v>0</v>
      </c>
      <c r="E47" s="121">
        <v>0</v>
      </c>
      <c r="F47" s="121">
        <v>1</v>
      </c>
      <c r="G47" s="121">
        <v>0</v>
      </c>
      <c r="H47" s="121">
        <v>1</v>
      </c>
      <c r="I47" s="121">
        <v>0</v>
      </c>
      <c r="J47" s="121">
        <v>0</v>
      </c>
      <c r="K47" s="121">
        <v>0</v>
      </c>
      <c r="L47" s="121">
        <v>0</v>
      </c>
      <c r="M47" s="121">
        <v>0</v>
      </c>
      <c r="N47" s="355"/>
    </row>
    <row r="48" spans="1:14" x14ac:dyDescent="0.35">
      <c r="A48" s="120">
        <v>47</v>
      </c>
      <c r="B48" s="118" t="s">
        <v>642</v>
      </c>
      <c r="C48" s="121">
        <v>0</v>
      </c>
      <c r="D48" s="121">
        <v>0</v>
      </c>
      <c r="E48" s="121">
        <v>0</v>
      </c>
      <c r="F48" s="121">
        <v>1</v>
      </c>
      <c r="G48" s="121">
        <v>1</v>
      </c>
      <c r="H48" s="121">
        <v>0</v>
      </c>
      <c r="I48" s="121">
        <v>0</v>
      </c>
      <c r="J48" s="121">
        <v>0</v>
      </c>
      <c r="K48" s="121">
        <v>0</v>
      </c>
      <c r="L48" s="121">
        <v>0</v>
      </c>
      <c r="M48" s="121">
        <v>0</v>
      </c>
      <c r="N48" s="355"/>
    </row>
    <row r="49" spans="1:14" x14ac:dyDescent="0.35">
      <c r="A49" s="120">
        <v>48</v>
      </c>
      <c r="B49" s="118" t="s">
        <v>650</v>
      </c>
      <c r="C49" s="121">
        <v>0</v>
      </c>
      <c r="D49" s="121">
        <v>0</v>
      </c>
      <c r="E49" s="121">
        <v>0</v>
      </c>
      <c r="F49" s="121">
        <v>1</v>
      </c>
      <c r="G49" s="121">
        <v>1</v>
      </c>
      <c r="H49" s="121">
        <v>0</v>
      </c>
      <c r="I49" s="121">
        <v>0</v>
      </c>
      <c r="J49" s="121">
        <v>0</v>
      </c>
      <c r="K49" s="121">
        <v>0</v>
      </c>
      <c r="L49" s="121">
        <v>0</v>
      </c>
      <c r="M49" s="121">
        <v>0</v>
      </c>
      <c r="N49" s="355"/>
    </row>
    <row r="50" spans="1:14" x14ac:dyDescent="0.35">
      <c r="A50" s="120">
        <v>49</v>
      </c>
      <c r="B50" s="124" t="s">
        <v>663</v>
      </c>
      <c r="C50" s="121">
        <v>0</v>
      </c>
      <c r="D50" s="121">
        <v>0</v>
      </c>
      <c r="E50" s="121">
        <v>0</v>
      </c>
      <c r="F50" s="121">
        <v>1</v>
      </c>
      <c r="G50" s="121">
        <v>1</v>
      </c>
      <c r="H50" s="121">
        <v>0</v>
      </c>
      <c r="I50" s="121">
        <v>0</v>
      </c>
      <c r="J50" s="121">
        <v>0</v>
      </c>
      <c r="K50" s="121">
        <v>0</v>
      </c>
      <c r="L50" s="121">
        <v>0</v>
      </c>
      <c r="M50" s="121">
        <v>0</v>
      </c>
      <c r="N50" s="355"/>
    </row>
    <row r="51" spans="1:14" x14ac:dyDescent="0.35">
      <c r="A51" s="120">
        <v>50</v>
      </c>
      <c r="B51" s="124" t="s">
        <v>668</v>
      </c>
      <c r="C51" s="121">
        <v>0</v>
      </c>
      <c r="D51" s="121">
        <v>0</v>
      </c>
      <c r="E51" s="121">
        <v>0</v>
      </c>
      <c r="F51" s="121">
        <v>1</v>
      </c>
      <c r="G51" s="121">
        <v>1</v>
      </c>
      <c r="H51" s="121">
        <v>0</v>
      </c>
      <c r="I51" s="121">
        <v>0</v>
      </c>
      <c r="J51" s="121">
        <v>0</v>
      </c>
      <c r="K51" s="121">
        <v>0</v>
      </c>
      <c r="L51" s="121">
        <v>0</v>
      </c>
      <c r="M51" s="121">
        <v>0</v>
      </c>
      <c r="N51" s="355"/>
    </row>
    <row r="52" spans="1:14" x14ac:dyDescent="0.35">
      <c r="A52" s="120">
        <v>51</v>
      </c>
      <c r="B52" s="124" t="s">
        <v>677</v>
      </c>
      <c r="C52" s="121">
        <v>0</v>
      </c>
      <c r="D52" s="121">
        <v>0</v>
      </c>
      <c r="E52" s="121">
        <v>0</v>
      </c>
      <c r="F52" s="121">
        <v>1</v>
      </c>
      <c r="G52" s="121">
        <v>1</v>
      </c>
      <c r="H52" s="121">
        <v>0</v>
      </c>
      <c r="I52" s="121">
        <v>0</v>
      </c>
      <c r="J52" s="121">
        <v>0</v>
      </c>
      <c r="K52" s="121">
        <v>0</v>
      </c>
      <c r="L52" s="121">
        <v>0</v>
      </c>
      <c r="M52" s="121">
        <v>0</v>
      </c>
      <c r="N52" s="355"/>
    </row>
    <row r="53" spans="1:14" x14ac:dyDescent="0.35">
      <c r="A53" s="120">
        <v>52</v>
      </c>
      <c r="B53" s="118" t="s">
        <v>681</v>
      </c>
      <c r="C53" s="121">
        <v>0</v>
      </c>
      <c r="D53" s="121">
        <v>0</v>
      </c>
      <c r="E53" s="121">
        <v>0</v>
      </c>
      <c r="F53" s="121">
        <v>1</v>
      </c>
      <c r="G53" s="121">
        <v>0</v>
      </c>
      <c r="H53" s="121">
        <v>1</v>
      </c>
      <c r="I53" s="121">
        <v>0</v>
      </c>
      <c r="J53" s="121">
        <v>0</v>
      </c>
      <c r="K53" s="121">
        <v>0</v>
      </c>
      <c r="L53" s="121">
        <v>0</v>
      </c>
      <c r="M53" s="121">
        <v>0</v>
      </c>
      <c r="N53" s="355"/>
    </row>
    <row r="54" spans="1:14" x14ac:dyDescent="0.35">
      <c r="A54" s="120">
        <v>53</v>
      </c>
      <c r="B54" s="118" t="s">
        <v>704</v>
      </c>
      <c r="C54" s="121">
        <v>0</v>
      </c>
      <c r="D54" s="121">
        <v>0</v>
      </c>
      <c r="E54" s="121">
        <v>0</v>
      </c>
      <c r="F54" s="121">
        <v>1</v>
      </c>
      <c r="G54" s="121">
        <v>1</v>
      </c>
      <c r="H54" s="121">
        <v>0</v>
      </c>
      <c r="I54" s="121">
        <v>0</v>
      </c>
      <c r="J54" s="121">
        <v>0</v>
      </c>
      <c r="K54" s="121">
        <v>0</v>
      </c>
      <c r="L54" s="121">
        <v>0</v>
      </c>
      <c r="M54" s="121">
        <v>0</v>
      </c>
      <c r="N54" s="355"/>
    </row>
    <row r="55" spans="1:14" ht="29" x14ac:dyDescent="0.35">
      <c r="A55" s="120">
        <v>54</v>
      </c>
      <c r="B55" s="118" t="s">
        <v>707</v>
      </c>
      <c r="C55" s="121">
        <v>0</v>
      </c>
      <c r="D55" s="121">
        <v>0</v>
      </c>
      <c r="E55" s="121">
        <v>0</v>
      </c>
      <c r="F55" s="121">
        <v>1</v>
      </c>
      <c r="G55" s="121">
        <v>1</v>
      </c>
      <c r="H55" s="121">
        <v>0</v>
      </c>
      <c r="I55" s="121">
        <v>0</v>
      </c>
      <c r="J55" s="121">
        <v>0</v>
      </c>
      <c r="K55" s="121">
        <v>0</v>
      </c>
      <c r="L55" s="121">
        <v>0</v>
      </c>
      <c r="M55" s="121">
        <v>0</v>
      </c>
      <c r="N55" s="355"/>
    </row>
    <row r="56" spans="1:14" x14ac:dyDescent="0.35">
      <c r="A56" s="120">
        <v>55</v>
      </c>
      <c r="B56" s="118" t="s">
        <v>710</v>
      </c>
      <c r="C56" s="121">
        <v>0</v>
      </c>
      <c r="D56" s="121">
        <v>0</v>
      </c>
      <c r="E56" s="121">
        <v>0</v>
      </c>
      <c r="F56" s="121">
        <v>1</v>
      </c>
      <c r="G56" s="121">
        <v>1</v>
      </c>
      <c r="H56" s="121">
        <v>0</v>
      </c>
      <c r="I56" s="121">
        <v>0</v>
      </c>
      <c r="J56" s="121">
        <v>0</v>
      </c>
      <c r="K56" s="121">
        <v>0</v>
      </c>
      <c r="L56" s="121">
        <v>0</v>
      </c>
      <c r="M56" s="121">
        <v>0</v>
      </c>
      <c r="N56" s="355"/>
    </row>
    <row r="57" spans="1:14" x14ac:dyDescent="0.35">
      <c r="A57" s="120">
        <v>56</v>
      </c>
      <c r="B57" s="118" t="s">
        <v>712</v>
      </c>
      <c r="C57" s="121">
        <v>0</v>
      </c>
      <c r="D57" s="121">
        <v>0</v>
      </c>
      <c r="E57" s="121">
        <v>0</v>
      </c>
      <c r="F57" s="121">
        <v>1</v>
      </c>
      <c r="G57" s="121">
        <v>1</v>
      </c>
      <c r="H57" s="121">
        <v>0</v>
      </c>
      <c r="I57" s="121">
        <v>0</v>
      </c>
      <c r="J57" s="121">
        <v>0</v>
      </c>
      <c r="K57" s="121">
        <v>0</v>
      </c>
      <c r="L57" s="121">
        <v>0</v>
      </c>
      <c r="M57" s="121">
        <v>0</v>
      </c>
      <c r="N57" s="355"/>
    </row>
    <row r="58" spans="1:14" ht="29" x14ac:dyDescent="0.35">
      <c r="A58" s="120">
        <v>57</v>
      </c>
      <c r="B58" s="118" t="s">
        <v>716</v>
      </c>
      <c r="C58" s="121">
        <v>0</v>
      </c>
      <c r="D58" s="121">
        <v>0</v>
      </c>
      <c r="E58" s="121">
        <v>0</v>
      </c>
      <c r="F58" s="121">
        <v>1</v>
      </c>
      <c r="G58" s="121">
        <v>1</v>
      </c>
      <c r="H58" s="121">
        <v>0</v>
      </c>
      <c r="I58" s="121">
        <v>0</v>
      </c>
      <c r="J58" s="121">
        <v>0</v>
      </c>
      <c r="K58" s="121">
        <v>0</v>
      </c>
      <c r="L58" s="121">
        <v>0</v>
      </c>
      <c r="M58" s="121">
        <v>0</v>
      </c>
      <c r="N58" s="361" t="s">
        <v>2246</v>
      </c>
    </row>
    <row r="59" spans="1:14" x14ac:dyDescent="0.35">
      <c r="A59" s="120">
        <v>58</v>
      </c>
      <c r="B59" s="118" t="s">
        <v>720</v>
      </c>
      <c r="C59" s="121">
        <v>0</v>
      </c>
      <c r="D59" s="121">
        <v>0</v>
      </c>
      <c r="E59" s="121">
        <v>0</v>
      </c>
      <c r="F59" s="121">
        <v>1</v>
      </c>
      <c r="G59" s="121">
        <v>0</v>
      </c>
      <c r="H59" s="121">
        <v>1</v>
      </c>
      <c r="I59" s="121">
        <v>0</v>
      </c>
      <c r="J59" s="121">
        <v>0</v>
      </c>
      <c r="K59" s="121">
        <v>0</v>
      </c>
      <c r="L59" s="121">
        <v>0</v>
      </c>
      <c r="M59" s="121">
        <v>0</v>
      </c>
      <c r="N59" s="355"/>
    </row>
    <row r="60" spans="1:14" x14ac:dyDescent="0.35">
      <c r="A60" s="120">
        <v>59</v>
      </c>
      <c r="B60" s="118" t="s">
        <v>723</v>
      </c>
      <c r="C60" s="121">
        <v>0</v>
      </c>
      <c r="D60" s="121">
        <v>0</v>
      </c>
      <c r="E60" s="121">
        <v>0</v>
      </c>
      <c r="F60" s="121">
        <v>1</v>
      </c>
      <c r="G60" s="121">
        <v>1</v>
      </c>
      <c r="H60" s="121">
        <v>0</v>
      </c>
      <c r="I60" s="121">
        <v>0</v>
      </c>
      <c r="J60" s="121">
        <v>0</v>
      </c>
      <c r="K60" s="121">
        <v>0</v>
      </c>
      <c r="L60" s="121">
        <v>0</v>
      </c>
      <c r="M60" s="121">
        <v>0</v>
      </c>
      <c r="N60" s="355"/>
    </row>
    <row r="61" spans="1:14" x14ac:dyDescent="0.35">
      <c r="A61" s="120">
        <v>60</v>
      </c>
      <c r="B61" s="118" t="s">
        <v>725</v>
      </c>
      <c r="C61" s="121">
        <v>0</v>
      </c>
      <c r="D61" s="121">
        <v>0</v>
      </c>
      <c r="E61" s="121">
        <v>0</v>
      </c>
      <c r="F61" s="121">
        <v>1</v>
      </c>
      <c r="G61" s="121">
        <v>1</v>
      </c>
      <c r="H61" s="121">
        <v>0</v>
      </c>
      <c r="I61" s="121">
        <v>0</v>
      </c>
      <c r="J61" s="121">
        <v>0</v>
      </c>
      <c r="K61" s="121">
        <v>0</v>
      </c>
      <c r="L61" s="121">
        <v>0</v>
      </c>
      <c r="M61" s="121">
        <v>0</v>
      </c>
      <c r="N61" s="355"/>
    </row>
    <row r="62" spans="1:14" x14ac:dyDescent="0.35">
      <c r="A62" s="120">
        <v>61</v>
      </c>
      <c r="B62" s="118" t="s">
        <v>732</v>
      </c>
      <c r="C62" s="121">
        <v>0</v>
      </c>
      <c r="D62" s="121">
        <v>0</v>
      </c>
      <c r="E62" s="121">
        <v>0</v>
      </c>
      <c r="F62" s="121">
        <v>1</v>
      </c>
      <c r="G62" s="121">
        <v>1</v>
      </c>
      <c r="H62" s="121">
        <v>0</v>
      </c>
      <c r="I62" s="121">
        <v>0</v>
      </c>
      <c r="J62" s="121">
        <v>0</v>
      </c>
      <c r="K62" s="121">
        <v>0</v>
      </c>
      <c r="L62" s="121">
        <v>0</v>
      </c>
      <c r="M62" s="121">
        <v>0</v>
      </c>
      <c r="N62" s="355"/>
    </row>
    <row r="63" spans="1:14" x14ac:dyDescent="0.35">
      <c r="A63" s="120">
        <v>62</v>
      </c>
      <c r="B63" s="118" t="s">
        <v>737</v>
      </c>
      <c r="C63" s="121">
        <v>0</v>
      </c>
      <c r="D63" s="121">
        <v>0</v>
      </c>
      <c r="E63" s="121">
        <v>0</v>
      </c>
      <c r="F63" s="121">
        <v>1</v>
      </c>
      <c r="G63" s="121">
        <v>1</v>
      </c>
      <c r="H63" s="121">
        <v>0</v>
      </c>
      <c r="I63" s="121">
        <v>0</v>
      </c>
      <c r="J63" s="121">
        <v>0</v>
      </c>
      <c r="K63" s="121">
        <v>0</v>
      </c>
      <c r="L63" s="121">
        <v>0</v>
      </c>
      <c r="M63" s="121">
        <v>0</v>
      </c>
      <c r="N63" s="355"/>
    </row>
    <row r="64" spans="1:14" x14ac:dyDescent="0.35">
      <c r="A64" s="120">
        <v>63</v>
      </c>
      <c r="B64" s="118" t="s">
        <v>739</v>
      </c>
      <c r="C64" s="121">
        <v>0</v>
      </c>
      <c r="D64" s="121">
        <v>0</v>
      </c>
      <c r="E64" s="121">
        <v>0</v>
      </c>
      <c r="F64" s="121">
        <v>1</v>
      </c>
      <c r="G64" s="121">
        <v>1</v>
      </c>
      <c r="H64" s="121">
        <v>0</v>
      </c>
      <c r="I64" s="121">
        <v>0</v>
      </c>
      <c r="J64" s="121">
        <v>0</v>
      </c>
      <c r="K64" s="121">
        <v>0</v>
      </c>
      <c r="L64" s="121">
        <v>0</v>
      </c>
      <c r="M64" s="121">
        <v>0</v>
      </c>
      <c r="N64" s="355"/>
    </row>
    <row r="65" spans="1:15" x14ac:dyDescent="0.35">
      <c r="A65" s="120">
        <v>64</v>
      </c>
      <c r="B65" s="118" t="s">
        <v>747</v>
      </c>
      <c r="C65" s="121">
        <v>0</v>
      </c>
      <c r="D65" s="121">
        <v>0</v>
      </c>
      <c r="E65" s="121">
        <v>0</v>
      </c>
      <c r="F65" s="121">
        <v>1</v>
      </c>
      <c r="G65" s="121">
        <v>1</v>
      </c>
      <c r="H65" s="121">
        <v>0</v>
      </c>
      <c r="I65" s="121">
        <v>0</v>
      </c>
      <c r="J65" s="121">
        <v>0</v>
      </c>
      <c r="K65" s="121">
        <v>0</v>
      </c>
      <c r="L65" s="121">
        <v>0</v>
      </c>
      <c r="M65" s="121">
        <v>0</v>
      </c>
      <c r="N65" s="355"/>
    </row>
    <row r="66" spans="1:15" x14ac:dyDescent="0.35">
      <c r="A66" s="120">
        <v>65</v>
      </c>
      <c r="B66" s="118" t="s">
        <v>750</v>
      </c>
      <c r="C66" s="121">
        <v>0</v>
      </c>
      <c r="D66" s="121">
        <v>0</v>
      </c>
      <c r="E66" s="121">
        <v>0</v>
      </c>
      <c r="F66" s="121">
        <v>1</v>
      </c>
      <c r="G66" s="121">
        <v>1</v>
      </c>
      <c r="H66" s="121">
        <v>0</v>
      </c>
      <c r="I66" s="121">
        <v>0</v>
      </c>
      <c r="J66" s="121">
        <v>0</v>
      </c>
      <c r="K66" s="121">
        <v>0</v>
      </c>
      <c r="L66" s="121">
        <v>0</v>
      </c>
      <c r="M66" s="121">
        <v>0</v>
      </c>
      <c r="N66" s="355"/>
    </row>
    <row r="67" spans="1:15" x14ac:dyDescent="0.35">
      <c r="A67" s="120">
        <v>66</v>
      </c>
      <c r="B67" s="118" t="s">
        <v>753</v>
      </c>
      <c r="C67" s="121">
        <v>0</v>
      </c>
      <c r="D67" s="121">
        <v>0</v>
      </c>
      <c r="E67" s="121">
        <v>0</v>
      </c>
      <c r="F67" s="121">
        <v>1</v>
      </c>
      <c r="G67" s="121">
        <v>1</v>
      </c>
      <c r="H67" s="121">
        <v>0</v>
      </c>
      <c r="I67" s="121">
        <v>0</v>
      </c>
      <c r="J67" s="121">
        <v>0</v>
      </c>
      <c r="K67" s="121">
        <v>0</v>
      </c>
      <c r="L67" s="121">
        <v>0</v>
      </c>
      <c r="M67" s="121">
        <v>0</v>
      </c>
      <c r="N67" s="355"/>
    </row>
    <row r="68" spans="1:15" x14ac:dyDescent="0.35">
      <c r="A68" s="120">
        <v>67</v>
      </c>
      <c r="B68" s="118" t="s">
        <v>760</v>
      </c>
      <c r="C68" s="121">
        <v>0</v>
      </c>
      <c r="D68" s="121">
        <v>0</v>
      </c>
      <c r="E68" s="121">
        <v>0</v>
      </c>
      <c r="F68" s="121">
        <v>1</v>
      </c>
      <c r="G68" s="121">
        <v>1</v>
      </c>
      <c r="H68" s="121">
        <v>0</v>
      </c>
      <c r="I68" s="121">
        <v>0</v>
      </c>
      <c r="J68" s="121">
        <v>0</v>
      </c>
      <c r="K68" s="121">
        <v>0</v>
      </c>
      <c r="L68" s="121">
        <v>0</v>
      </c>
      <c r="M68" s="121">
        <v>0</v>
      </c>
      <c r="N68" s="355"/>
    </row>
    <row r="69" spans="1:15" ht="29" x14ac:dyDescent="0.35">
      <c r="A69" s="120">
        <v>68</v>
      </c>
      <c r="B69" s="118" t="s">
        <v>762</v>
      </c>
      <c r="C69" s="121">
        <v>0</v>
      </c>
      <c r="D69" s="121">
        <v>0</v>
      </c>
      <c r="E69" s="121">
        <v>0</v>
      </c>
      <c r="F69" s="121">
        <v>1</v>
      </c>
      <c r="G69" s="121">
        <v>1</v>
      </c>
      <c r="H69" s="121">
        <v>0</v>
      </c>
      <c r="I69" s="121">
        <v>0</v>
      </c>
      <c r="J69" s="121">
        <v>0</v>
      </c>
      <c r="K69" s="121">
        <v>0</v>
      </c>
      <c r="L69" s="121">
        <v>0</v>
      </c>
      <c r="M69" s="121">
        <v>0</v>
      </c>
      <c r="N69" s="355"/>
    </row>
    <row r="70" spans="1:15" x14ac:dyDescent="0.35">
      <c r="A70" s="120">
        <v>69</v>
      </c>
      <c r="B70" s="118" t="s">
        <v>765</v>
      </c>
      <c r="C70" s="121">
        <v>0</v>
      </c>
      <c r="D70" s="121">
        <v>0</v>
      </c>
      <c r="E70" s="121">
        <v>0</v>
      </c>
      <c r="F70" s="121">
        <v>1</v>
      </c>
      <c r="G70" s="121">
        <v>1</v>
      </c>
      <c r="H70" s="121">
        <v>0</v>
      </c>
      <c r="I70" s="121">
        <v>0</v>
      </c>
      <c r="J70" s="121">
        <v>0</v>
      </c>
      <c r="K70" s="121">
        <v>0</v>
      </c>
      <c r="L70" s="121">
        <v>0</v>
      </c>
      <c r="M70" s="121">
        <v>0</v>
      </c>
      <c r="N70" s="355"/>
    </row>
    <row r="71" spans="1:15" x14ac:dyDescent="0.35">
      <c r="A71" s="120">
        <v>70</v>
      </c>
      <c r="B71" s="118" t="s">
        <v>772</v>
      </c>
      <c r="C71" s="121">
        <v>0</v>
      </c>
      <c r="D71" s="121">
        <v>0</v>
      </c>
      <c r="E71" s="121">
        <v>0</v>
      </c>
      <c r="F71" s="121">
        <v>1</v>
      </c>
      <c r="G71" s="121">
        <v>1</v>
      </c>
      <c r="H71" s="121">
        <v>0</v>
      </c>
      <c r="I71" s="121">
        <v>0</v>
      </c>
      <c r="J71" s="121">
        <v>0</v>
      </c>
      <c r="K71" s="121">
        <v>0</v>
      </c>
      <c r="L71" s="121">
        <v>0</v>
      </c>
      <c r="M71" s="121">
        <v>0</v>
      </c>
      <c r="N71" s="355"/>
    </row>
    <row r="72" spans="1:15" x14ac:dyDescent="0.35">
      <c r="A72" s="120">
        <v>71</v>
      </c>
      <c r="B72" s="118" t="s">
        <v>789</v>
      </c>
      <c r="C72" s="121">
        <v>0</v>
      </c>
      <c r="D72" s="121">
        <v>0</v>
      </c>
      <c r="E72" s="121">
        <v>0</v>
      </c>
      <c r="F72" s="121">
        <v>1</v>
      </c>
      <c r="G72" s="121">
        <v>1</v>
      </c>
      <c r="H72" s="121">
        <v>0</v>
      </c>
      <c r="I72" s="121">
        <v>0</v>
      </c>
      <c r="J72" s="121">
        <v>0</v>
      </c>
      <c r="K72" s="121">
        <v>0</v>
      </c>
      <c r="L72" s="121">
        <v>0</v>
      </c>
      <c r="M72" s="121">
        <v>0</v>
      </c>
      <c r="N72" s="355"/>
    </row>
    <row r="73" spans="1:15" x14ac:dyDescent="0.35">
      <c r="A73" s="120">
        <v>72</v>
      </c>
      <c r="B73" s="118" t="s">
        <v>793</v>
      </c>
      <c r="C73" s="121">
        <v>0</v>
      </c>
      <c r="D73" s="121">
        <v>0</v>
      </c>
      <c r="E73" s="121">
        <v>0</v>
      </c>
      <c r="F73" s="121">
        <v>1</v>
      </c>
      <c r="G73" s="121">
        <v>1</v>
      </c>
      <c r="H73" s="121">
        <v>0</v>
      </c>
      <c r="I73" s="121">
        <v>0</v>
      </c>
      <c r="J73" s="121">
        <v>0</v>
      </c>
      <c r="K73" s="121">
        <v>0</v>
      </c>
      <c r="L73" s="121">
        <v>0</v>
      </c>
      <c r="M73" s="121">
        <v>0</v>
      </c>
      <c r="N73" s="355"/>
    </row>
    <row r="74" spans="1:15" x14ac:dyDescent="0.35">
      <c r="A74" s="120">
        <v>73</v>
      </c>
      <c r="B74" s="118" t="s">
        <v>797</v>
      </c>
      <c r="C74" s="121">
        <v>0</v>
      </c>
      <c r="D74" s="121">
        <v>0</v>
      </c>
      <c r="E74" s="121">
        <v>0</v>
      </c>
      <c r="F74" s="121">
        <v>1</v>
      </c>
      <c r="G74" s="121">
        <v>1</v>
      </c>
      <c r="H74" s="121">
        <v>0</v>
      </c>
      <c r="I74" s="121">
        <v>0</v>
      </c>
      <c r="J74" s="121">
        <v>0</v>
      </c>
      <c r="K74" s="121">
        <v>0</v>
      </c>
      <c r="L74" s="121">
        <v>0</v>
      </c>
      <c r="M74" s="121">
        <v>0</v>
      </c>
      <c r="N74" s="355"/>
    </row>
    <row r="75" spans="1:15" x14ac:dyDescent="0.35">
      <c r="A75" s="120">
        <v>74</v>
      </c>
      <c r="B75" s="118" t="s">
        <v>800</v>
      </c>
      <c r="C75" s="121">
        <v>0</v>
      </c>
      <c r="D75" s="121">
        <v>0</v>
      </c>
      <c r="E75" s="121">
        <v>0</v>
      </c>
      <c r="F75" s="121">
        <v>1</v>
      </c>
      <c r="G75" s="121">
        <v>1</v>
      </c>
      <c r="H75" s="121">
        <v>0</v>
      </c>
      <c r="I75" s="121">
        <v>0</v>
      </c>
      <c r="J75" s="121">
        <v>0</v>
      </c>
      <c r="K75" s="121">
        <v>0</v>
      </c>
      <c r="L75" s="121">
        <v>0</v>
      </c>
      <c r="M75" s="121">
        <v>0</v>
      </c>
      <c r="N75" s="355"/>
    </row>
    <row r="76" spans="1:15" x14ac:dyDescent="0.35">
      <c r="A76" s="120">
        <v>75</v>
      </c>
      <c r="B76" s="118" t="s">
        <v>808</v>
      </c>
      <c r="C76" s="121">
        <v>0</v>
      </c>
      <c r="D76" s="121">
        <v>0</v>
      </c>
      <c r="E76" s="121">
        <v>0</v>
      </c>
      <c r="F76" s="121">
        <v>1</v>
      </c>
      <c r="G76" s="121">
        <v>1</v>
      </c>
      <c r="H76" s="121">
        <v>0</v>
      </c>
      <c r="I76" s="121">
        <v>0</v>
      </c>
      <c r="J76" s="121">
        <v>0</v>
      </c>
      <c r="K76" s="121">
        <v>0</v>
      </c>
      <c r="L76" s="121">
        <v>0</v>
      </c>
      <c r="M76" s="121">
        <v>0</v>
      </c>
      <c r="N76" s="355"/>
    </row>
    <row r="77" spans="1:15" x14ac:dyDescent="0.35">
      <c r="A77" s="120">
        <v>76</v>
      </c>
      <c r="B77" s="118" t="s">
        <v>811</v>
      </c>
      <c r="C77" s="121">
        <v>0</v>
      </c>
      <c r="D77" s="121">
        <v>0</v>
      </c>
      <c r="E77" s="121">
        <v>0</v>
      </c>
      <c r="F77" s="121">
        <v>1</v>
      </c>
      <c r="G77" s="121">
        <v>1</v>
      </c>
      <c r="H77" s="121">
        <v>0</v>
      </c>
      <c r="I77" s="121">
        <v>0</v>
      </c>
      <c r="J77" s="121">
        <v>0</v>
      </c>
      <c r="K77" s="121">
        <v>0</v>
      </c>
      <c r="L77" s="121">
        <v>0</v>
      </c>
      <c r="M77" s="121">
        <v>0</v>
      </c>
      <c r="N77" s="355"/>
    </row>
    <row r="78" spans="1:15" x14ac:dyDescent="0.35">
      <c r="A78" s="123">
        <v>77</v>
      </c>
      <c r="B78" s="118" t="s">
        <v>822</v>
      </c>
      <c r="C78" s="121">
        <v>0</v>
      </c>
      <c r="D78" s="121">
        <v>0</v>
      </c>
      <c r="E78" s="121">
        <v>0</v>
      </c>
      <c r="F78" s="121">
        <v>1</v>
      </c>
      <c r="G78" s="121">
        <v>1</v>
      </c>
      <c r="H78" s="121">
        <v>0</v>
      </c>
      <c r="I78" s="121">
        <v>0</v>
      </c>
      <c r="J78" s="121">
        <v>0</v>
      </c>
      <c r="K78" s="121">
        <v>0</v>
      </c>
      <c r="L78" s="121">
        <v>0</v>
      </c>
      <c r="M78" s="121">
        <v>0</v>
      </c>
      <c r="N78" s="355"/>
      <c r="O78" s="70"/>
    </row>
    <row r="79" spans="1:15" x14ac:dyDescent="0.35">
      <c r="A79" s="123">
        <v>78</v>
      </c>
      <c r="B79" s="118" t="s">
        <v>826</v>
      </c>
      <c r="C79" s="121">
        <v>0</v>
      </c>
      <c r="D79" s="121">
        <v>0</v>
      </c>
      <c r="E79" s="121">
        <v>0</v>
      </c>
      <c r="F79" s="121">
        <v>1</v>
      </c>
      <c r="G79" s="121">
        <v>1</v>
      </c>
      <c r="H79" s="121">
        <v>0</v>
      </c>
      <c r="I79" s="121">
        <v>0</v>
      </c>
      <c r="J79" s="121">
        <v>0</v>
      </c>
      <c r="K79" s="121">
        <v>0</v>
      </c>
      <c r="L79" s="121">
        <v>0</v>
      </c>
      <c r="M79" s="121">
        <v>0</v>
      </c>
      <c r="N79" s="355"/>
      <c r="O79" s="70"/>
    </row>
    <row r="80" spans="1:15" x14ac:dyDescent="0.35">
      <c r="A80" s="123">
        <v>79</v>
      </c>
      <c r="B80" s="118" t="s">
        <v>829</v>
      </c>
      <c r="C80" s="121">
        <v>0</v>
      </c>
      <c r="D80" s="121">
        <v>0</v>
      </c>
      <c r="E80" s="121">
        <v>0</v>
      </c>
      <c r="F80" s="121">
        <v>1</v>
      </c>
      <c r="G80" s="121">
        <v>1</v>
      </c>
      <c r="H80" s="121">
        <v>0</v>
      </c>
      <c r="I80" s="121">
        <v>0</v>
      </c>
      <c r="J80" s="121">
        <v>0</v>
      </c>
      <c r="K80" s="121">
        <v>0</v>
      </c>
      <c r="L80" s="121">
        <v>0</v>
      </c>
      <c r="M80" s="121">
        <v>0</v>
      </c>
      <c r="N80" s="355"/>
      <c r="O80" s="70"/>
    </row>
    <row r="81" spans="1:15" ht="29" x14ac:dyDescent="0.35">
      <c r="A81" s="123">
        <v>80</v>
      </c>
      <c r="B81" s="118" t="s">
        <v>842</v>
      </c>
      <c r="C81" s="121">
        <v>0</v>
      </c>
      <c r="D81" s="121">
        <v>0</v>
      </c>
      <c r="E81" s="121">
        <v>0</v>
      </c>
      <c r="F81" s="121">
        <v>1</v>
      </c>
      <c r="G81" s="121">
        <v>1</v>
      </c>
      <c r="H81" s="121">
        <v>1</v>
      </c>
      <c r="I81" s="121">
        <v>0</v>
      </c>
      <c r="J81" s="121">
        <v>0</v>
      </c>
      <c r="K81" s="121">
        <v>0</v>
      </c>
      <c r="L81" s="121">
        <v>0</v>
      </c>
      <c r="M81" s="121">
        <v>0</v>
      </c>
      <c r="N81" s="355" t="s">
        <v>2247</v>
      </c>
      <c r="O81" s="70"/>
    </row>
    <row r="82" spans="1:15" x14ac:dyDescent="0.35">
      <c r="A82" s="123">
        <v>81</v>
      </c>
      <c r="B82" s="118" t="s">
        <v>874</v>
      </c>
      <c r="C82" s="121">
        <v>0</v>
      </c>
      <c r="D82" s="121">
        <v>0</v>
      </c>
      <c r="E82" s="121">
        <v>0</v>
      </c>
      <c r="F82" s="121">
        <v>1</v>
      </c>
      <c r="G82" s="121">
        <v>1</v>
      </c>
      <c r="H82" s="121">
        <v>0</v>
      </c>
      <c r="I82" s="121">
        <v>0</v>
      </c>
      <c r="J82" s="121">
        <v>0</v>
      </c>
      <c r="K82" s="121">
        <v>0</v>
      </c>
      <c r="L82" s="121">
        <v>0</v>
      </c>
      <c r="M82" s="121">
        <v>0</v>
      </c>
      <c r="N82" s="355"/>
      <c r="O82" s="70"/>
    </row>
    <row r="83" spans="1:15" x14ac:dyDescent="0.35">
      <c r="A83" s="123">
        <v>82</v>
      </c>
      <c r="B83" s="124" t="s">
        <v>1100</v>
      </c>
      <c r="C83" s="121">
        <v>0</v>
      </c>
      <c r="D83" s="121">
        <v>0</v>
      </c>
      <c r="E83" s="121">
        <v>0</v>
      </c>
      <c r="F83" s="121">
        <v>1</v>
      </c>
      <c r="G83" s="121">
        <v>1</v>
      </c>
      <c r="H83" s="121">
        <v>0</v>
      </c>
      <c r="I83" s="121">
        <v>0</v>
      </c>
      <c r="J83" s="121">
        <v>0</v>
      </c>
      <c r="K83" s="121">
        <v>0</v>
      </c>
      <c r="L83" s="121">
        <v>0</v>
      </c>
      <c r="M83" s="121">
        <v>0</v>
      </c>
      <c r="N83" s="355"/>
      <c r="O83" s="70"/>
    </row>
    <row r="84" spans="1:15" ht="29" x14ac:dyDescent="0.35">
      <c r="A84" s="123">
        <v>83</v>
      </c>
      <c r="B84" s="124" t="s">
        <v>1040</v>
      </c>
      <c r="C84" s="121">
        <v>0</v>
      </c>
      <c r="D84" s="121">
        <v>0</v>
      </c>
      <c r="E84" s="121">
        <v>0</v>
      </c>
      <c r="F84" s="121">
        <v>1</v>
      </c>
      <c r="G84" s="121">
        <v>1</v>
      </c>
      <c r="H84" s="121">
        <v>0</v>
      </c>
      <c r="I84" s="121">
        <v>0</v>
      </c>
      <c r="J84" s="121">
        <v>0</v>
      </c>
      <c r="K84" s="121">
        <v>0</v>
      </c>
      <c r="L84" s="121">
        <v>0</v>
      </c>
      <c r="M84" s="121">
        <v>0</v>
      </c>
      <c r="N84" s="355"/>
      <c r="O84" s="70"/>
    </row>
    <row r="85" spans="1:15" x14ac:dyDescent="0.35">
      <c r="A85" s="123">
        <v>84</v>
      </c>
      <c r="B85" s="124" t="s">
        <v>1044</v>
      </c>
      <c r="C85" s="121">
        <v>0</v>
      </c>
      <c r="D85" s="121">
        <v>0</v>
      </c>
      <c r="E85" s="121">
        <v>0</v>
      </c>
      <c r="F85" s="121">
        <v>1</v>
      </c>
      <c r="G85" s="121">
        <v>1</v>
      </c>
      <c r="H85" s="121">
        <v>0</v>
      </c>
      <c r="I85" s="121">
        <v>0</v>
      </c>
      <c r="J85" s="121">
        <v>0</v>
      </c>
      <c r="K85" s="121">
        <v>0</v>
      </c>
      <c r="L85" s="121">
        <v>0</v>
      </c>
      <c r="M85" s="121">
        <v>0</v>
      </c>
      <c r="N85" s="355"/>
      <c r="O85" s="70"/>
    </row>
    <row r="86" spans="1:15" x14ac:dyDescent="0.35">
      <c r="A86" s="123">
        <v>85</v>
      </c>
      <c r="B86" s="124" t="s">
        <v>1055</v>
      </c>
      <c r="C86" s="121">
        <v>0</v>
      </c>
      <c r="D86" s="121">
        <v>0</v>
      </c>
      <c r="E86" s="121">
        <v>0</v>
      </c>
      <c r="F86" s="121">
        <v>1</v>
      </c>
      <c r="G86" s="121">
        <v>1</v>
      </c>
      <c r="H86" s="121">
        <v>0</v>
      </c>
      <c r="I86" s="121">
        <v>0</v>
      </c>
      <c r="J86" s="121">
        <v>0</v>
      </c>
      <c r="K86" s="121">
        <v>0</v>
      </c>
      <c r="L86" s="121">
        <v>0</v>
      </c>
      <c r="M86" s="121">
        <v>0</v>
      </c>
      <c r="N86" s="355"/>
      <c r="O86" s="70"/>
    </row>
    <row r="87" spans="1:15" x14ac:dyDescent="0.35">
      <c r="A87" s="123">
        <v>86</v>
      </c>
      <c r="B87" s="125" t="s">
        <v>1057</v>
      </c>
      <c r="C87" s="121">
        <v>0</v>
      </c>
      <c r="D87" s="121">
        <v>0</v>
      </c>
      <c r="E87" s="121">
        <v>0</v>
      </c>
      <c r="F87" s="121">
        <v>1</v>
      </c>
      <c r="G87" s="121">
        <v>1</v>
      </c>
      <c r="H87" s="121">
        <v>0</v>
      </c>
      <c r="I87" s="121">
        <v>0</v>
      </c>
      <c r="J87" s="121">
        <v>0</v>
      </c>
      <c r="K87" s="121">
        <v>0</v>
      </c>
      <c r="L87" s="121">
        <v>0</v>
      </c>
      <c r="M87" s="121">
        <v>0</v>
      </c>
      <c r="N87" s="355" t="s">
        <v>2245</v>
      </c>
      <c r="O87" s="70"/>
    </row>
    <row r="88" spans="1:15" x14ac:dyDescent="0.35">
      <c r="A88" s="123">
        <v>87</v>
      </c>
      <c r="B88" s="125" t="s">
        <v>1059</v>
      </c>
      <c r="C88" s="121">
        <v>0</v>
      </c>
      <c r="D88" s="121">
        <v>0</v>
      </c>
      <c r="E88" s="121">
        <v>0</v>
      </c>
      <c r="F88" s="121">
        <v>1</v>
      </c>
      <c r="G88" s="121">
        <v>1</v>
      </c>
      <c r="H88" s="121">
        <v>0</v>
      </c>
      <c r="I88" s="121">
        <v>0</v>
      </c>
      <c r="J88" s="121">
        <v>0</v>
      </c>
      <c r="K88" s="121">
        <v>0</v>
      </c>
      <c r="L88" s="121">
        <v>0</v>
      </c>
      <c r="M88" s="121">
        <v>0</v>
      </c>
      <c r="N88" s="355"/>
      <c r="O88" s="70"/>
    </row>
    <row r="89" spans="1:15" x14ac:dyDescent="0.35">
      <c r="A89" s="123">
        <v>88</v>
      </c>
      <c r="B89" s="125" t="s">
        <v>1101</v>
      </c>
      <c r="C89" s="121">
        <v>0</v>
      </c>
      <c r="D89" s="121">
        <v>0</v>
      </c>
      <c r="E89" s="121">
        <v>0</v>
      </c>
      <c r="F89" s="121">
        <v>1</v>
      </c>
      <c r="G89" s="121">
        <v>1</v>
      </c>
      <c r="H89" s="121">
        <v>0</v>
      </c>
      <c r="I89" s="121">
        <v>0</v>
      </c>
      <c r="J89" s="121">
        <v>0</v>
      </c>
      <c r="K89" s="121">
        <v>0</v>
      </c>
      <c r="L89" s="121">
        <v>0</v>
      </c>
      <c r="M89" s="121">
        <v>0</v>
      </c>
      <c r="N89" s="355"/>
      <c r="O89" s="70"/>
    </row>
    <row r="90" spans="1:15" x14ac:dyDescent="0.35">
      <c r="A90" s="123">
        <v>89</v>
      </c>
      <c r="B90" s="125" t="s">
        <v>1062</v>
      </c>
      <c r="C90" s="121">
        <v>0</v>
      </c>
      <c r="D90" s="121">
        <v>0</v>
      </c>
      <c r="E90" s="121">
        <v>0</v>
      </c>
      <c r="F90" s="121">
        <v>1</v>
      </c>
      <c r="G90" s="121">
        <v>1</v>
      </c>
      <c r="H90" s="121">
        <v>0</v>
      </c>
      <c r="I90" s="121">
        <v>0</v>
      </c>
      <c r="J90" s="121">
        <v>0</v>
      </c>
      <c r="K90" s="121">
        <v>0</v>
      </c>
      <c r="L90" s="121">
        <v>0</v>
      </c>
      <c r="M90" s="121">
        <v>0</v>
      </c>
      <c r="N90" s="355"/>
      <c r="O90" s="70"/>
    </row>
    <row r="91" spans="1:15" ht="29" x14ac:dyDescent="0.35">
      <c r="A91" s="123">
        <v>90</v>
      </c>
      <c r="B91" s="125" t="s">
        <v>1102</v>
      </c>
      <c r="C91" s="121">
        <v>0</v>
      </c>
      <c r="D91" s="121">
        <v>0</v>
      </c>
      <c r="E91" s="121">
        <v>0</v>
      </c>
      <c r="F91" s="121">
        <v>1</v>
      </c>
      <c r="G91" s="121">
        <v>1</v>
      </c>
      <c r="H91" s="121">
        <v>0</v>
      </c>
      <c r="I91" s="121">
        <v>0</v>
      </c>
      <c r="J91" s="121">
        <v>0</v>
      </c>
      <c r="K91" s="121">
        <v>0</v>
      </c>
      <c r="L91" s="121">
        <v>0</v>
      </c>
      <c r="M91" s="121">
        <v>0</v>
      </c>
      <c r="N91" s="355"/>
      <c r="O91" s="70"/>
    </row>
    <row r="92" spans="1:15" ht="29" x14ac:dyDescent="0.35">
      <c r="A92" s="123">
        <v>91</v>
      </c>
      <c r="B92" s="125" t="s">
        <v>1103</v>
      </c>
      <c r="C92" s="121">
        <v>0</v>
      </c>
      <c r="D92" s="121">
        <v>0</v>
      </c>
      <c r="E92" s="121">
        <v>0</v>
      </c>
      <c r="F92" s="121">
        <v>1</v>
      </c>
      <c r="G92" s="121">
        <v>1</v>
      </c>
      <c r="H92" s="121">
        <v>0</v>
      </c>
      <c r="I92" s="121">
        <v>0</v>
      </c>
      <c r="J92" s="121">
        <v>0</v>
      </c>
      <c r="K92" s="121">
        <v>0</v>
      </c>
      <c r="L92" s="121">
        <v>0</v>
      </c>
      <c r="M92" s="121">
        <v>0</v>
      </c>
      <c r="N92" s="355" t="s">
        <v>2248</v>
      </c>
      <c r="O92" s="70"/>
    </row>
    <row r="93" spans="1:15" x14ac:dyDescent="0.35">
      <c r="A93" s="123">
        <v>92</v>
      </c>
      <c r="B93" s="125" t="s">
        <v>1064</v>
      </c>
      <c r="C93" s="121">
        <v>0</v>
      </c>
      <c r="D93" s="121">
        <v>0</v>
      </c>
      <c r="E93" s="121">
        <v>0</v>
      </c>
      <c r="F93" s="121">
        <v>1</v>
      </c>
      <c r="G93" s="121">
        <v>1</v>
      </c>
      <c r="H93" s="121">
        <v>0</v>
      </c>
      <c r="I93" s="121">
        <v>0</v>
      </c>
      <c r="J93" s="121">
        <v>0</v>
      </c>
      <c r="K93" s="121">
        <v>0</v>
      </c>
      <c r="L93" s="121">
        <v>0</v>
      </c>
      <c r="M93" s="121">
        <v>0</v>
      </c>
      <c r="N93" s="355"/>
      <c r="O93" s="70"/>
    </row>
    <row r="94" spans="1:15" x14ac:dyDescent="0.35">
      <c r="A94" s="123">
        <v>93</v>
      </c>
      <c r="B94" s="125" t="s">
        <v>1066</v>
      </c>
      <c r="C94" s="121">
        <v>0</v>
      </c>
      <c r="D94" s="121">
        <v>0</v>
      </c>
      <c r="E94" s="121">
        <v>0</v>
      </c>
      <c r="F94" s="121">
        <v>1</v>
      </c>
      <c r="G94" s="121">
        <v>1</v>
      </c>
      <c r="H94" s="121">
        <v>0</v>
      </c>
      <c r="I94" s="121">
        <v>0</v>
      </c>
      <c r="J94" s="121">
        <v>0</v>
      </c>
      <c r="K94" s="121">
        <v>0</v>
      </c>
      <c r="L94" s="121">
        <v>0</v>
      </c>
      <c r="M94" s="121">
        <v>0</v>
      </c>
      <c r="N94" s="355"/>
      <c r="O94" s="70"/>
    </row>
    <row r="95" spans="1:15" x14ac:dyDescent="0.35">
      <c r="A95" s="123">
        <v>94</v>
      </c>
      <c r="B95" s="125" t="s">
        <v>1068</v>
      </c>
      <c r="C95" s="121">
        <v>0</v>
      </c>
      <c r="D95" s="121">
        <v>0</v>
      </c>
      <c r="E95" s="121">
        <v>0</v>
      </c>
      <c r="F95" s="121">
        <v>1</v>
      </c>
      <c r="G95" s="121">
        <v>1</v>
      </c>
      <c r="H95" s="121">
        <v>0</v>
      </c>
      <c r="I95" s="121">
        <v>0</v>
      </c>
      <c r="J95" s="121">
        <v>0</v>
      </c>
      <c r="K95" s="121">
        <v>0</v>
      </c>
      <c r="L95" s="121">
        <v>0</v>
      </c>
      <c r="M95" s="121">
        <v>0</v>
      </c>
      <c r="N95" s="355"/>
      <c r="O95" s="70"/>
    </row>
    <row r="96" spans="1:15" x14ac:dyDescent="0.35">
      <c r="A96" s="123">
        <v>95</v>
      </c>
      <c r="B96" s="125" t="s">
        <v>1070</v>
      </c>
      <c r="C96" s="121">
        <v>0</v>
      </c>
      <c r="D96" s="121">
        <v>0</v>
      </c>
      <c r="E96" s="121">
        <v>0</v>
      </c>
      <c r="F96" s="121">
        <v>1</v>
      </c>
      <c r="G96" s="121">
        <v>1</v>
      </c>
      <c r="H96" s="121">
        <v>0</v>
      </c>
      <c r="I96" s="121">
        <v>0</v>
      </c>
      <c r="J96" s="121">
        <v>0</v>
      </c>
      <c r="K96" s="121">
        <v>0</v>
      </c>
      <c r="L96" s="121">
        <v>0</v>
      </c>
      <c r="M96" s="121">
        <v>0</v>
      </c>
      <c r="N96" s="355"/>
      <c r="O96" s="70"/>
    </row>
    <row r="97" spans="1:15" ht="29" x14ac:dyDescent="0.35">
      <c r="A97" s="123">
        <v>96</v>
      </c>
      <c r="B97" s="125" t="s">
        <v>1072</v>
      </c>
      <c r="C97" s="121">
        <v>0</v>
      </c>
      <c r="D97" s="121">
        <v>0</v>
      </c>
      <c r="E97" s="121">
        <v>0</v>
      </c>
      <c r="F97" s="121">
        <v>1</v>
      </c>
      <c r="G97" s="121">
        <v>1</v>
      </c>
      <c r="H97" s="121">
        <v>0</v>
      </c>
      <c r="I97" s="121">
        <v>0</v>
      </c>
      <c r="J97" s="121">
        <v>0</v>
      </c>
      <c r="K97" s="121">
        <v>0</v>
      </c>
      <c r="L97" s="121">
        <v>0</v>
      </c>
      <c r="M97" s="121">
        <v>0</v>
      </c>
      <c r="N97" s="355"/>
      <c r="O97" s="70"/>
    </row>
    <row r="98" spans="1:15" x14ac:dyDescent="0.35">
      <c r="A98" s="123">
        <v>97</v>
      </c>
      <c r="B98" s="125" t="s">
        <v>1105</v>
      </c>
      <c r="C98" s="121">
        <v>0</v>
      </c>
      <c r="D98" s="121">
        <v>0</v>
      </c>
      <c r="E98" s="121">
        <v>0</v>
      </c>
      <c r="F98" s="121">
        <v>1</v>
      </c>
      <c r="G98" s="121">
        <v>1</v>
      </c>
      <c r="H98" s="121">
        <v>0</v>
      </c>
      <c r="I98" s="121">
        <v>0</v>
      </c>
      <c r="J98" s="121">
        <v>0</v>
      </c>
      <c r="K98" s="121">
        <v>0</v>
      </c>
      <c r="L98" s="121">
        <v>0</v>
      </c>
      <c r="M98" s="121">
        <v>0</v>
      </c>
      <c r="N98" s="355"/>
      <c r="O98" s="70"/>
    </row>
    <row r="99" spans="1:15" x14ac:dyDescent="0.35">
      <c r="A99" s="123">
        <v>98</v>
      </c>
      <c r="B99" s="125" t="s">
        <v>1075</v>
      </c>
      <c r="C99" s="121">
        <v>0</v>
      </c>
      <c r="D99" s="121">
        <v>0</v>
      </c>
      <c r="E99" s="121">
        <v>0</v>
      </c>
      <c r="F99" s="121">
        <v>1</v>
      </c>
      <c r="G99" s="121">
        <v>1</v>
      </c>
      <c r="H99" s="121">
        <v>0</v>
      </c>
      <c r="I99" s="121">
        <v>0</v>
      </c>
      <c r="J99" s="121">
        <v>0</v>
      </c>
      <c r="K99" s="121">
        <v>0</v>
      </c>
      <c r="L99" s="121">
        <v>0</v>
      </c>
      <c r="M99" s="121">
        <v>0</v>
      </c>
      <c r="N99" s="355"/>
      <c r="O99" s="70"/>
    </row>
    <row r="100" spans="1:15" x14ac:dyDescent="0.35">
      <c r="A100" s="123">
        <v>99</v>
      </c>
      <c r="B100" s="125" t="s">
        <v>1106</v>
      </c>
      <c r="C100" s="121">
        <v>0</v>
      </c>
      <c r="D100" s="121">
        <v>0</v>
      </c>
      <c r="E100" s="121">
        <v>0</v>
      </c>
      <c r="F100" s="121">
        <v>1</v>
      </c>
      <c r="G100" s="121">
        <v>1</v>
      </c>
      <c r="H100" s="121">
        <v>0</v>
      </c>
      <c r="I100" s="121">
        <v>0</v>
      </c>
      <c r="J100" s="121">
        <v>0</v>
      </c>
      <c r="K100" s="121">
        <v>0</v>
      </c>
      <c r="L100" s="121">
        <v>0</v>
      </c>
      <c r="M100" s="121">
        <v>0</v>
      </c>
      <c r="N100" s="355"/>
      <c r="O100" s="70"/>
    </row>
    <row r="101" spans="1:15" x14ac:dyDescent="0.35">
      <c r="A101" s="123">
        <v>100</v>
      </c>
      <c r="B101" s="125" t="s">
        <v>1107</v>
      </c>
      <c r="C101" s="121">
        <v>0</v>
      </c>
      <c r="D101" s="121">
        <v>0</v>
      </c>
      <c r="E101" s="121">
        <v>0</v>
      </c>
      <c r="F101" s="121">
        <v>1</v>
      </c>
      <c r="G101" s="121">
        <v>1</v>
      </c>
      <c r="H101" s="121">
        <v>0</v>
      </c>
      <c r="I101" s="121">
        <v>0</v>
      </c>
      <c r="J101" s="121">
        <v>0</v>
      </c>
      <c r="K101" s="121">
        <v>0</v>
      </c>
      <c r="L101" s="121">
        <v>0</v>
      </c>
      <c r="M101" s="121">
        <v>0</v>
      </c>
      <c r="N101" s="355"/>
      <c r="O101" s="70"/>
    </row>
    <row r="102" spans="1:15" ht="35.25" customHeight="1" x14ac:dyDescent="0.35">
      <c r="A102" s="123">
        <v>101</v>
      </c>
      <c r="B102" s="125" t="s">
        <v>1108</v>
      </c>
      <c r="C102" s="121">
        <v>0</v>
      </c>
      <c r="D102" s="121">
        <v>0</v>
      </c>
      <c r="E102" s="121">
        <v>0</v>
      </c>
      <c r="F102" s="121">
        <v>1</v>
      </c>
      <c r="G102" s="121">
        <v>1</v>
      </c>
      <c r="H102" s="121">
        <v>0</v>
      </c>
      <c r="I102" s="121">
        <v>0</v>
      </c>
      <c r="J102" s="121">
        <v>0</v>
      </c>
      <c r="K102" s="121">
        <v>0</v>
      </c>
      <c r="L102" s="121">
        <v>0</v>
      </c>
      <c r="M102" s="121">
        <v>0</v>
      </c>
      <c r="N102" s="355"/>
      <c r="O102" s="70"/>
    </row>
    <row r="103" spans="1:15" x14ac:dyDescent="0.35">
      <c r="A103" s="123">
        <v>102</v>
      </c>
      <c r="B103" s="125" t="s">
        <v>1079</v>
      </c>
      <c r="C103" s="121">
        <v>0</v>
      </c>
      <c r="D103" s="121">
        <v>0</v>
      </c>
      <c r="E103" s="121">
        <v>0</v>
      </c>
      <c r="F103" s="121">
        <v>1</v>
      </c>
      <c r="G103" s="121">
        <v>1</v>
      </c>
      <c r="H103" s="121">
        <v>0</v>
      </c>
      <c r="I103" s="121">
        <v>0</v>
      </c>
      <c r="J103" s="121">
        <v>0</v>
      </c>
      <c r="K103" s="121">
        <v>0</v>
      </c>
      <c r="L103" s="121">
        <v>0</v>
      </c>
      <c r="M103" s="121">
        <v>0</v>
      </c>
      <c r="N103" s="355"/>
      <c r="O103" s="70"/>
    </row>
    <row r="104" spans="1:15" x14ac:dyDescent="0.35">
      <c r="A104" s="123">
        <v>103</v>
      </c>
      <c r="B104" s="125" t="s">
        <v>1080</v>
      </c>
      <c r="C104" s="121">
        <v>0</v>
      </c>
      <c r="D104" s="121">
        <v>0</v>
      </c>
      <c r="E104" s="121">
        <v>0</v>
      </c>
      <c r="F104" s="121">
        <v>1</v>
      </c>
      <c r="G104" s="121">
        <v>1</v>
      </c>
      <c r="H104" s="121">
        <v>0</v>
      </c>
      <c r="I104" s="121">
        <v>0</v>
      </c>
      <c r="J104" s="121">
        <v>0</v>
      </c>
      <c r="K104" s="121">
        <v>0</v>
      </c>
      <c r="L104" s="121">
        <v>0</v>
      </c>
      <c r="M104" s="121">
        <v>0</v>
      </c>
      <c r="N104" s="355" t="s">
        <v>2249</v>
      </c>
      <c r="O104" s="70"/>
    </row>
    <row r="105" spans="1:15" x14ac:dyDescent="0.35">
      <c r="A105" s="123">
        <v>104</v>
      </c>
      <c r="B105" s="125" t="s">
        <v>1109</v>
      </c>
      <c r="C105" s="121">
        <v>0</v>
      </c>
      <c r="D105" s="121">
        <v>0</v>
      </c>
      <c r="E105" s="121">
        <v>0</v>
      </c>
      <c r="F105" s="121">
        <v>1</v>
      </c>
      <c r="G105" s="121">
        <v>1</v>
      </c>
      <c r="H105" s="121">
        <v>0</v>
      </c>
      <c r="I105" s="121">
        <v>0</v>
      </c>
      <c r="J105" s="121">
        <v>0</v>
      </c>
      <c r="K105" s="121">
        <v>0</v>
      </c>
      <c r="L105" s="121">
        <v>0</v>
      </c>
      <c r="M105" s="121">
        <v>0</v>
      </c>
      <c r="N105" s="355"/>
      <c r="O105" s="70"/>
    </row>
    <row r="106" spans="1:15" x14ac:dyDescent="0.35">
      <c r="A106" s="123">
        <v>105</v>
      </c>
      <c r="B106" s="125" t="s">
        <v>1110</v>
      </c>
      <c r="C106" s="121">
        <v>0</v>
      </c>
      <c r="D106" s="121">
        <v>0</v>
      </c>
      <c r="E106" s="121">
        <v>0</v>
      </c>
      <c r="F106" s="121">
        <v>1</v>
      </c>
      <c r="G106" s="121">
        <v>1</v>
      </c>
      <c r="H106" s="121">
        <v>0</v>
      </c>
      <c r="I106" s="121">
        <v>0</v>
      </c>
      <c r="J106" s="121">
        <v>0</v>
      </c>
      <c r="K106" s="121">
        <v>0</v>
      </c>
      <c r="L106" s="121">
        <v>0</v>
      </c>
      <c r="M106" s="121">
        <v>0</v>
      </c>
      <c r="N106" s="355"/>
      <c r="O106" s="70"/>
    </row>
    <row r="107" spans="1:15" x14ac:dyDescent="0.35">
      <c r="A107" s="123">
        <v>106</v>
      </c>
      <c r="B107" s="125" t="s">
        <v>1383</v>
      </c>
      <c r="C107" s="121">
        <v>0</v>
      </c>
      <c r="D107" s="121">
        <v>0</v>
      </c>
      <c r="E107" s="121">
        <v>0</v>
      </c>
      <c r="F107" s="121">
        <v>1</v>
      </c>
      <c r="G107" s="121">
        <v>1</v>
      </c>
      <c r="H107" s="121">
        <v>0</v>
      </c>
      <c r="I107" s="121">
        <v>0</v>
      </c>
      <c r="J107" s="121">
        <v>0</v>
      </c>
      <c r="K107" s="121">
        <v>0</v>
      </c>
      <c r="L107" s="121">
        <v>0</v>
      </c>
      <c r="M107" s="121">
        <v>0</v>
      </c>
      <c r="N107" s="355"/>
      <c r="O107" s="70"/>
    </row>
    <row r="108" spans="1:15" x14ac:dyDescent="0.35">
      <c r="A108" s="123">
        <v>107</v>
      </c>
      <c r="B108" s="118" t="s">
        <v>1150</v>
      </c>
      <c r="C108" s="121">
        <v>0</v>
      </c>
      <c r="D108" s="121">
        <v>0</v>
      </c>
      <c r="E108" s="121">
        <v>0</v>
      </c>
      <c r="F108" s="121">
        <v>1</v>
      </c>
      <c r="G108" s="121">
        <v>1</v>
      </c>
      <c r="H108" s="121">
        <v>0</v>
      </c>
      <c r="I108" s="121">
        <v>0</v>
      </c>
      <c r="J108" s="121">
        <v>0</v>
      </c>
      <c r="K108" s="121">
        <v>0</v>
      </c>
      <c r="L108" s="121">
        <v>0</v>
      </c>
      <c r="M108" s="121">
        <v>0</v>
      </c>
      <c r="N108" s="355"/>
      <c r="O108" s="70"/>
    </row>
    <row r="109" spans="1:15" x14ac:dyDescent="0.35">
      <c r="A109" s="123">
        <v>108</v>
      </c>
      <c r="B109" s="121" t="s">
        <v>1282</v>
      </c>
      <c r="C109" s="121">
        <v>0</v>
      </c>
      <c r="D109" s="121">
        <v>0</v>
      </c>
      <c r="E109" s="121">
        <v>0</v>
      </c>
      <c r="F109" s="121">
        <v>1</v>
      </c>
      <c r="G109" s="121">
        <v>0</v>
      </c>
      <c r="H109" s="121">
        <v>1</v>
      </c>
      <c r="I109" s="121">
        <v>0</v>
      </c>
      <c r="J109" s="121">
        <v>0</v>
      </c>
      <c r="K109" s="121">
        <v>0</v>
      </c>
      <c r="L109" s="121">
        <v>0</v>
      </c>
      <c r="M109" s="121">
        <v>0</v>
      </c>
      <c r="N109" s="355"/>
      <c r="O109" s="70"/>
    </row>
    <row r="110" spans="1:15" x14ac:dyDescent="0.35">
      <c r="A110" s="123">
        <v>109</v>
      </c>
      <c r="B110" s="121" t="s">
        <v>1299</v>
      </c>
      <c r="C110" s="121">
        <v>0</v>
      </c>
      <c r="D110" s="121">
        <v>0</v>
      </c>
      <c r="E110" s="121">
        <v>0</v>
      </c>
      <c r="F110" s="121">
        <v>1</v>
      </c>
      <c r="G110" s="121">
        <v>1</v>
      </c>
      <c r="H110" s="121">
        <v>0</v>
      </c>
      <c r="I110" s="121">
        <v>0</v>
      </c>
      <c r="J110" s="121">
        <v>0</v>
      </c>
      <c r="K110" s="121">
        <v>0</v>
      </c>
      <c r="L110" s="121">
        <v>0</v>
      </c>
      <c r="M110" s="121">
        <v>0</v>
      </c>
      <c r="N110" s="355"/>
      <c r="O110" s="70"/>
    </row>
    <row r="111" spans="1:15" x14ac:dyDescent="0.35">
      <c r="A111" s="123">
        <v>110</v>
      </c>
      <c r="B111" s="121" t="s">
        <v>1339</v>
      </c>
      <c r="C111" s="121">
        <v>0</v>
      </c>
      <c r="D111" s="121">
        <v>0</v>
      </c>
      <c r="E111" s="121">
        <v>0</v>
      </c>
      <c r="F111" s="121">
        <v>1</v>
      </c>
      <c r="G111" s="121">
        <v>1</v>
      </c>
      <c r="H111" s="121">
        <v>0</v>
      </c>
      <c r="I111" s="121">
        <v>0</v>
      </c>
      <c r="J111" s="121">
        <v>0</v>
      </c>
      <c r="K111" s="121">
        <v>0</v>
      </c>
      <c r="L111" s="121">
        <v>0</v>
      </c>
      <c r="M111" s="121">
        <v>0</v>
      </c>
      <c r="N111" s="355"/>
      <c r="O111" s="70"/>
    </row>
    <row r="112" spans="1:15" x14ac:dyDescent="0.35">
      <c r="A112" s="123">
        <v>111</v>
      </c>
      <c r="B112" s="121" t="s">
        <v>1341</v>
      </c>
      <c r="C112" s="121">
        <v>0</v>
      </c>
      <c r="D112" s="121">
        <v>0</v>
      </c>
      <c r="E112" s="121">
        <v>0</v>
      </c>
      <c r="F112" s="121">
        <v>1</v>
      </c>
      <c r="G112" s="121">
        <v>0</v>
      </c>
      <c r="H112" s="121">
        <v>1</v>
      </c>
      <c r="I112" s="121">
        <v>0</v>
      </c>
      <c r="J112" s="121">
        <v>0</v>
      </c>
      <c r="K112" s="121">
        <v>0</v>
      </c>
      <c r="L112" s="121">
        <v>0</v>
      </c>
      <c r="M112" s="121">
        <v>0</v>
      </c>
      <c r="N112" s="355"/>
      <c r="O112" s="70"/>
    </row>
    <row r="113" spans="1:15" x14ac:dyDescent="0.35">
      <c r="A113" s="123">
        <v>112</v>
      </c>
      <c r="B113" s="121" t="s">
        <v>1343</v>
      </c>
      <c r="C113" s="121">
        <v>0</v>
      </c>
      <c r="D113" s="121">
        <v>0</v>
      </c>
      <c r="E113" s="121">
        <v>0</v>
      </c>
      <c r="F113" s="121">
        <v>1</v>
      </c>
      <c r="G113" s="121">
        <v>1</v>
      </c>
      <c r="H113" s="121">
        <v>0</v>
      </c>
      <c r="I113" s="121">
        <v>0</v>
      </c>
      <c r="J113" s="121">
        <v>0</v>
      </c>
      <c r="K113" s="121">
        <v>0</v>
      </c>
      <c r="L113" s="121">
        <v>0</v>
      </c>
      <c r="M113" s="121">
        <v>0</v>
      </c>
      <c r="N113" s="355"/>
      <c r="O113" s="70"/>
    </row>
    <row r="114" spans="1:15" x14ac:dyDescent="0.35">
      <c r="A114" s="123">
        <v>113</v>
      </c>
      <c r="B114" s="121" t="s">
        <v>1364</v>
      </c>
      <c r="C114" s="121">
        <v>0</v>
      </c>
      <c r="D114" s="121">
        <v>0</v>
      </c>
      <c r="E114" s="121">
        <v>0</v>
      </c>
      <c r="F114" s="121">
        <v>1</v>
      </c>
      <c r="G114" s="121">
        <v>1</v>
      </c>
      <c r="H114" s="121">
        <v>0</v>
      </c>
      <c r="I114" s="121">
        <v>0</v>
      </c>
      <c r="J114" s="121">
        <v>0</v>
      </c>
      <c r="K114" s="121">
        <v>0</v>
      </c>
      <c r="L114" s="121">
        <v>0</v>
      </c>
      <c r="M114" s="121">
        <v>0</v>
      </c>
      <c r="N114" s="355"/>
      <c r="O114" s="70"/>
    </row>
    <row r="115" spans="1:15" x14ac:dyDescent="0.35">
      <c r="A115" s="123">
        <v>114</v>
      </c>
      <c r="B115" s="121" t="s">
        <v>1394</v>
      </c>
      <c r="C115" s="121">
        <v>0</v>
      </c>
      <c r="D115" s="121">
        <v>0</v>
      </c>
      <c r="E115" s="121">
        <v>0</v>
      </c>
      <c r="F115" s="121">
        <v>1</v>
      </c>
      <c r="G115" s="121">
        <v>1</v>
      </c>
      <c r="H115" s="121">
        <v>0</v>
      </c>
      <c r="I115" s="121">
        <v>0</v>
      </c>
      <c r="J115" s="121">
        <v>0</v>
      </c>
      <c r="K115" s="121">
        <v>0</v>
      </c>
      <c r="L115" s="121">
        <v>0</v>
      </c>
      <c r="M115" s="121">
        <v>0</v>
      </c>
      <c r="N115" s="355"/>
      <c r="O115" s="70"/>
    </row>
    <row r="116" spans="1:15" ht="43.5" customHeight="1" x14ac:dyDescent="0.35">
      <c r="A116" s="123">
        <v>115</v>
      </c>
      <c r="B116" s="118" t="s">
        <v>769</v>
      </c>
      <c r="C116" s="121">
        <v>1</v>
      </c>
      <c r="D116" s="121">
        <v>0</v>
      </c>
      <c r="E116" s="121">
        <v>1</v>
      </c>
      <c r="F116" s="121">
        <v>0</v>
      </c>
      <c r="G116" s="121">
        <v>1</v>
      </c>
      <c r="H116" s="121">
        <v>0</v>
      </c>
      <c r="I116" s="121">
        <v>0</v>
      </c>
      <c r="J116" s="121">
        <v>0</v>
      </c>
      <c r="K116" s="121">
        <v>0</v>
      </c>
      <c r="L116" s="121">
        <v>0</v>
      </c>
      <c r="M116" s="121">
        <v>0</v>
      </c>
      <c r="N116" s="355" t="s">
        <v>2250</v>
      </c>
      <c r="O116" s="70"/>
    </row>
    <row r="117" spans="1:15" ht="54" customHeight="1" x14ac:dyDescent="0.35">
      <c r="A117" s="123">
        <v>116</v>
      </c>
      <c r="B117" s="118" t="s">
        <v>779</v>
      </c>
      <c r="C117" s="121">
        <v>1</v>
      </c>
      <c r="D117" s="121">
        <v>0</v>
      </c>
      <c r="E117" s="121">
        <v>1</v>
      </c>
      <c r="F117" s="121">
        <v>0</v>
      </c>
      <c r="G117" s="121">
        <v>1</v>
      </c>
      <c r="H117" s="121">
        <v>0</v>
      </c>
      <c r="I117" s="121">
        <v>0</v>
      </c>
      <c r="J117" s="121">
        <v>0</v>
      </c>
      <c r="K117" s="121">
        <v>0</v>
      </c>
      <c r="L117" s="121">
        <v>0</v>
      </c>
      <c r="M117" s="121">
        <v>0</v>
      </c>
      <c r="N117" s="355" t="s">
        <v>2251</v>
      </c>
      <c r="O117" s="70"/>
    </row>
    <row r="118" spans="1:15" x14ac:dyDescent="0.35">
      <c r="A118" s="123">
        <v>117</v>
      </c>
      <c r="B118" s="118" t="s">
        <v>783</v>
      </c>
      <c r="C118" s="121">
        <v>1</v>
      </c>
      <c r="D118" s="121">
        <v>0</v>
      </c>
      <c r="E118" s="121">
        <v>1</v>
      </c>
      <c r="F118" s="121">
        <v>0</v>
      </c>
      <c r="G118" s="121">
        <v>1</v>
      </c>
      <c r="H118" s="121">
        <v>0</v>
      </c>
      <c r="I118" s="121">
        <v>0</v>
      </c>
      <c r="J118" s="121">
        <v>0</v>
      </c>
      <c r="K118" s="121">
        <v>0</v>
      </c>
      <c r="L118" s="121">
        <v>0</v>
      </c>
      <c r="M118" s="121">
        <v>0</v>
      </c>
      <c r="N118" s="355" t="s">
        <v>1165</v>
      </c>
      <c r="O118" s="70"/>
    </row>
    <row r="119" spans="1:15" ht="29" x14ac:dyDescent="0.35">
      <c r="A119" s="123">
        <v>118</v>
      </c>
      <c r="B119" s="118" t="s">
        <v>539</v>
      </c>
      <c r="C119" s="121">
        <v>1</v>
      </c>
      <c r="D119" s="121">
        <v>0</v>
      </c>
      <c r="E119" s="121">
        <v>1</v>
      </c>
      <c r="F119" s="121">
        <v>0</v>
      </c>
      <c r="G119" s="121">
        <v>1</v>
      </c>
      <c r="H119" s="121">
        <v>0</v>
      </c>
      <c r="I119" s="121">
        <v>0</v>
      </c>
      <c r="J119" s="121">
        <v>0</v>
      </c>
      <c r="K119" s="121">
        <v>0</v>
      </c>
      <c r="L119" s="121">
        <v>0</v>
      </c>
      <c r="M119" s="121">
        <v>0</v>
      </c>
      <c r="N119" s="355" t="s">
        <v>2252</v>
      </c>
      <c r="O119" s="70"/>
    </row>
    <row r="120" spans="1:15" ht="63.75" customHeight="1" x14ac:dyDescent="0.35">
      <c r="A120" s="123">
        <v>119</v>
      </c>
      <c r="B120" s="118" t="s">
        <v>561</v>
      </c>
      <c r="C120" s="121">
        <v>1</v>
      </c>
      <c r="D120" s="121">
        <v>0</v>
      </c>
      <c r="E120" s="121">
        <v>1</v>
      </c>
      <c r="F120" s="121">
        <v>0</v>
      </c>
      <c r="G120" s="121">
        <v>1</v>
      </c>
      <c r="H120" s="121">
        <v>0</v>
      </c>
      <c r="I120" s="121">
        <v>0</v>
      </c>
      <c r="J120" s="121">
        <v>0</v>
      </c>
      <c r="K120" s="121">
        <v>0</v>
      </c>
      <c r="L120" s="121">
        <v>0</v>
      </c>
      <c r="M120" s="121">
        <v>0</v>
      </c>
      <c r="N120" s="355" t="s">
        <v>2253</v>
      </c>
      <c r="O120" s="70"/>
    </row>
    <row r="121" spans="1:15" ht="66.75" customHeight="1" x14ac:dyDescent="0.35">
      <c r="A121" s="123">
        <v>120</v>
      </c>
      <c r="B121" s="118" t="s">
        <v>743</v>
      </c>
      <c r="C121" s="121">
        <v>1</v>
      </c>
      <c r="D121" s="121">
        <v>0</v>
      </c>
      <c r="E121" s="121">
        <v>1</v>
      </c>
      <c r="F121" s="121">
        <v>0</v>
      </c>
      <c r="G121" s="121">
        <v>1</v>
      </c>
      <c r="H121" s="121">
        <v>0</v>
      </c>
      <c r="I121" s="121">
        <v>0</v>
      </c>
      <c r="J121" s="121">
        <v>0</v>
      </c>
      <c r="K121" s="121">
        <v>0</v>
      </c>
      <c r="L121" s="121">
        <v>0</v>
      </c>
      <c r="M121" s="121">
        <v>0</v>
      </c>
      <c r="N121" s="355" t="s">
        <v>2254</v>
      </c>
      <c r="O121" s="70"/>
    </row>
    <row r="122" spans="1:15" ht="39.75" customHeight="1" x14ac:dyDescent="0.35">
      <c r="A122" s="123">
        <v>121</v>
      </c>
      <c r="B122" s="118" t="s">
        <v>758</v>
      </c>
      <c r="C122" s="121">
        <v>1</v>
      </c>
      <c r="D122" s="121">
        <v>0</v>
      </c>
      <c r="E122" s="121">
        <v>1</v>
      </c>
      <c r="F122" s="121">
        <v>0</v>
      </c>
      <c r="G122" s="121">
        <v>1</v>
      </c>
      <c r="H122" s="121">
        <v>0</v>
      </c>
      <c r="I122" s="121">
        <v>0</v>
      </c>
      <c r="J122" s="121">
        <v>0</v>
      </c>
      <c r="K122" s="121">
        <v>0</v>
      </c>
      <c r="L122" s="121">
        <v>0</v>
      </c>
      <c r="M122" s="121">
        <v>0</v>
      </c>
      <c r="N122" s="355" t="s">
        <v>1164</v>
      </c>
      <c r="O122" s="70"/>
    </row>
    <row r="123" spans="1:15" ht="48.75" customHeight="1" x14ac:dyDescent="0.35">
      <c r="A123" s="123">
        <v>122</v>
      </c>
      <c r="B123" s="118" t="s">
        <v>816</v>
      </c>
      <c r="C123" s="121">
        <v>1</v>
      </c>
      <c r="D123" s="121">
        <v>0</v>
      </c>
      <c r="E123" s="121">
        <v>1</v>
      </c>
      <c r="F123" s="121">
        <v>0</v>
      </c>
      <c r="G123" s="121">
        <v>1</v>
      </c>
      <c r="H123" s="121">
        <v>0</v>
      </c>
      <c r="I123" s="121">
        <v>0</v>
      </c>
      <c r="J123" s="121">
        <v>0</v>
      </c>
      <c r="K123" s="121">
        <v>0</v>
      </c>
      <c r="L123" s="121">
        <v>0</v>
      </c>
      <c r="M123" s="121">
        <v>0</v>
      </c>
      <c r="N123" s="355" t="s">
        <v>2255</v>
      </c>
      <c r="O123" s="70"/>
    </row>
    <row r="124" spans="1:15" ht="32.25" customHeight="1" x14ac:dyDescent="0.35">
      <c r="A124" s="123">
        <v>123</v>
      </c>
      <c r="B124" s="118" t="s">
        <v>835</v>
      </c>
      <c r="C124" s="121">
        <v>1</v>
      </c>
      <c r="D124" s="121">
        <v>0</v>
      </c>
      <c r="E124" s="121">
        <v>1</v>
      </c>
      <c r="F124" s="121">
        <v>0</v>
      </c>
      <c r="G124" s="121">
        <v>1</v>
      </c>
      <c r="H124" s="121">
        <v>0</v>
      </c>
      <c r="I124" s="121">
        <v>0</v>
      </c>
      <c r="J124" s="121">
        <v>0</v>
      </c>
      <c r="K124" s="121">
        <v>0</v>
      </c>
      <c r="L124" s="121">
        <v>0</v>
      </c>
      <c r="M124" s="121">
        <v>0</v>
      </c>
      <c r="N124" s="355" t="s">
        <v>1163</v>
      </c>
      <c r="O124" s="70"/>
    </row>
    <row r="125" spans="1:15" ht="43.5" x14ac:dyDescent="0.35">
      <c r="A125" s="123">
        <v>124</v>
      </c>
      <c r="B125" s="118" t="s">
        <v>848</v>
      </c>
      <c r="C125" s="121">
        <v>1</v>
      </c>
      <c r="D125" s="121">
        <v>0</v>
      </c>
      <c r="E125" s="121">
        <v>1</v>
      </c>
      <c r="F125" s="121">
        <v>0</v>
      </c>
      <c r="G125" s="121">
        <v>1</v>
      </c>
      <c r="H125" s="121">
        <v>0</v>
      </c>
      <c r="I125" s="121">
        <v>0</v>
      </c>
      <c r="J125" s="121">
        <v>0</v>
      </c>
      <c r="K125" s="121">
        <v>0</v>
      </c>
      <c r="L125" s="121">
        <v>0</v>
      </c>
      <c r="M125" s="121">
        <v>0</v>
      </c>
      <c r="N125" s="355" t="s">
        <v>2256</v>
      </c>
      <c r="O125" s="70"/>
    </row>
    <row r="126" spans="1:15" ht="64.5" customHeight="1" x14ac:dyDescent="0.35">
      <c r="A126" s="123">
        <v>125</v>
      </c>
      <c r="B126" s="124" t="s">
        <v>671</v>
      </c>
      <c r="C126" s="121">
        <v>1</v>
      </c>
      <c r="D126" s="121">
        <v>0</v>
      </c>
      <c r="E126" s="121">
        <v>1</v>
      </c>
      <c r="F126" s="121">
        <v>0</v>
      </c>
      <c r="G126" s="121">
        <v>1</v>
      </c>
      <c r="H126" s="121">
        <v>0</v>
      </c>
      <c r="I126" s="121">
        <v>0</v>
      </c>
      <c r="J126" s="121">
        <v>0</v>
      </c>
      <c r="K126" s="121">
        <v>0</v>
      </c>
      <c r="L126" s="121">
        <v>0</v>
      </c>
      <c r="M126" s="121">
        <v>0</v>
      </c>
      <c r="N126" s="355" t="s">
        <v>1162</v>
      </c>
      <c r="O126" s="70"/>
    </row>
    <row r="127" spans="1:15" x14ac:dyDescent="0.35">
      <c r="A127" s="123">
        <v>126</v>
      </c>
      <c r="B127" s="118" t="s">
        <v>527</v>
      </c>
      <c r="C127" s="121">
        <v>1</v>
      </c>
      <c r="D127" s="121">
        <v>0</v>
      </c>
      <c r="E127" s="121">
        <v>1</v>
      </c>
      <c r="F127" s="121">
        <v>0</v>
      </c>
      <c r="G127" s="121">
        <v>1</v>
      </c>
      <c r="H127" s="121">
        <v>0</v>
      </c>
      <c r="I127" s="121">
        <v>0</v>
      </c>
      <c r="J127" s="121">
        <v>0</v>
      </c>
      <c r="K127" s="121">
        <v>0</v>
      </c>
      <c r="L127" s="121">
        <v>0</v>
      </c>
      <c r="M127" s="121">
        <v>0</v>
      </c>
      <c r="N127" s="355" t="s">
        <v>1161</v>
      </c>
      <c r="O127" s="70"/>
    </row>
    <row r="128" spans="1:15" x14ac:dyDescent="0.35">
      <c r="A128" s="123">
        <v>127</v>
      </c>
      <c r="B128" s="118" t="s">
        <v>694</v>
      </c>
      <c r="C128" s="121">
        <v>1</v>
      </c>
      <c r="D128" s="121">
        <v>0</v>
      </c>
      <c r="E128" s="121">
        <v>1</v>
      </c>
      <c r="F128" s="121">
        <v>0</v>
      </c>
      <c r="G128" s="121">
        <v>1</v>
      </c>
      <c r="H128" s="121">
        <v>0</v>
      </c>
      <c r="I128" s="121">
        <v>0</v>
      </c>
      <c r="J128" s="121">
        <v>0</v>
      </c>
      <c r="K128" s="121">
        <v>0</v>
      </c>
      <c r="L128" s="121">
        <v>0</v>
      </c>
      <c r="M128" s="121">
        <v>0</v>
      </c>
      <c r="N128" s="355" t="s">
        <v>2243</v>
      </c>
      <c r="O128" s="70"/>
    </row>
    <row r="129" spans="1:15" ht="30.75" customHeight="1" x14ac:dyDescent="0.35">
      <c r="A129" s="123">
        <v>128</v>
      </c>
      <c r="B129" s="124" t="s">
        <v>1159</v>
      </c>
      <c r="C129" s="121">
        <v>1</v>
      </c>
      <c r="D129" s="121">
        <v>0</v>
      </c>
      <c r="E129" s="121">
        <v>1</v>
      </c>
      <c r="F129" s="121">
        <v>0</v>
      </c>
      <c r="G129" s="121">
        <v>1</v>
      </c>
      <c r="H129" s="121">
        <v>0</v>
      </c>
      <c r="I129" s="121">
        <v>0</v>
      </c>
      <c r="J129" s="121">
        <v>0</v>
      </c>
      <c r="K129" s="121">
        <v>0</v>
      </c>
      <c r="L129" s="121">
        <v>0</v>
      </c>
      <c r="M129" s="121">
        <v>0</v>
      </c>
      <c r="N129" s="355" t="s">
        <v>1160</v>
      </c>
      <c r="O129" s="70"/>
    </row>
    <row r="130" spans="1:15" x14ac:dyDescent="0.35">
      <c r="A130" s="123">
        <v>129</v>
      </c>
      <c r="B130" s="118" t="s">
        <v>653</v>
      </c>
      <c r="C130" s="121">
        <v>1</v>
      </c>
      <c r="D130" s="121">
        <v>0</v>
      </c>
      <c r="E130" s="121">
        <v>1</v>
      </c>
      <c r="F130" s="121">
        <v>0</v>
      </c>
      <c r="G130" s="121">
        <v>1</v>
      </c>
      <c r="H130" s="121">
        <v>0</v>
      </c>
      <c r="I130" s="121">
        <v>0</v>
      </c>
      <c r="J130" s="121">
        <v>0</v>
      </c>
      <c r="K130" s="121">
        <v>0</v>
      </c>
      <c r="L130" s="121">
        <v>0</v>
      </c>
      <c r="M130" s="121">
        <v>0</v>
      </c>
      <c r="N130" s="355" t="s">
        <v>1161</v>
      </c>
      <c r="O130" s="70"/>
    </row>
    <row r="131" spans="1:15" x14ac:dyDescent="0.35">
      <c r="A131" s="123">
        <v>130</v>
      </c>
      <c r="B131" s="118" t="s">
        <v>690</v>
      </c>
      <c r="C131" s="124">
        <v>1</v>
      </c>
      <c r="D131" s="121">
        <v>0</v>
      </c>
      <c r="E131" s="124">
        <v>1</v>
      </c>
      <c r="F131" s="121">
        <v>0</v>
      </c>
      <c r="G131" s="121">
        <v>1</v>
      </c>
      <c r="H131" s="121">
        <v>0</v>
      </c>
      <c r="I131" s="121">
        <v>0</v>
      </c>
      <c r="J131" s="121">
        <v>0</v>
      </c>
      <c r="K131" s="121">
        <v>0</v>
      </c>
      <c r="L131" s="121">
        <v>0</v>
      </c>
      <c r="M131" s="121">
        <v>0</v>
      </c>
      <c r="N131" s="355" t="s">
        <v>1161</v>
      </c>
      <c r="O131" s="70"/>
    </row>
    <row r="132" spans="1:15" x14ac:dyDescent="0.35">
      <c r="A132" s="123">
        <v>131</v>
      </c>
      <c r="B132" s="118" t="s">
        <v>776</v>
      </c>
      <c r="C132" s="124">
        <v>1</v>
      </c>
      <c r="D132" s="121">
        <v>0</v>
      </c>
      <c r="E132" s="124">
        <v>1</v>
      </c>
      <c r="F132" s="121">
        <v>0</v>
      </c>
      <c r="G132" s="121">
        <v>1</v>
      </c>
      <c r="H132" s="121">
        <v>1</v>
      </c>
      <c r="I132" s="121">
        <v>0</v>
      </c>
      <c r="J132" s="121">
        <v>0</v>
      </c>
      <c r="K132" s="121">
        <v>0</v>
      </c>
      <c r="L132" s="121">
        <v>0</v>
      </c>
      <c r="M132" s="121">
        <v>0</v>
      </c>
      <c r="N132" s="355" t="s">
        <v>1161</v>
      </c>
      <c r="O132" s="70"/>
    </row>
    <row r="133" spans="1:15" ht="29" x14ac:dyDescent="0.35">
      <c r="A133" s="123">
        <v>132</v>
      </c>
      <c r="B133" s="118" t="s">
        <v>699</v>
      </c>
      <c r="C133" s="124">
        <v>1</v>
      </c>
      <c r="D133" s="124">
        <v>0</v>
      </c>
      <c r="E133" s="124">
        <v>1</v>
      </c>
      <c r="F133" s="121">
        <v>0</v>
      </c>
      <c r="G133" s="121">
        <v>1</v>
      </c>
      <c r="H133" s="121">
        <v>0</v>
      </c>
      <c r="I133" s="121">
        <v>0</v>
      </c>
      <c r="J133" s="121">
        <v>0</v>
      </c>
      <c r="K133" s="121">
        <v>0</v>
      </c>
      <c r="L133" s="121">
        <v>0</v>
      </c>
      <c r="M133" s="121">
        <v>0</v>
      </c>
      <c r="N133" s="355" t="s">
        <v>2257</v>
      </c>
      <c r="O133" s="70"/>
    </row>
    <row r="134" spans="1:15" x14ac:dyDescent="0.35">
      <c r="A134" s="123">
        <v>133</v>
      </c>
      <c r="B134" s="121" t="s">
        <v>2773</v>
      </c>
      <c r="C134" s="121">
        <v>1</v>
      </c>
      <c r="D134" s="121">
        <v>1</v>
      </c>
      <c r="E134" s="121">
        <v>0</v>
      </c>
      <c r="F134" s="121">
        <v>0</v>
      </c>
      <c r="G134" s="121">
        <v>1</v>
      </c>
      <c r="H134" s="121">
        <v>1</v>
      </c>
      <c r="I134" s="121">
        <v>0</v>
      </c>
      <c r="J134" s="121">
        <v>0</v>
      </c>
      <c r="K134" s="121">
        <v>0</v>
      </c>
      <c r="L134" s="121">
        <v>0</v>
      </c>
      <c r="M134" s="121">
        <v>0</v>
      </c>
      <c r="N134" s="355" t="s">
        <v>2782</v>
      </c>
      <c r="O134" s="70"/>
    </row>
    <row r="135" spans="1:15" x14ac:dyDescent="0.35">
      <c r="A135" s="123">
        <v>134</v>
      </c>
      <c r="B135" s="446" t="s">
        <v>2783</v>
      </c>
      <c r="C135" s="121">
        <v>0</v>
      </c>
      <c r="D135" s="121">
        <v>0</v>
      </c>
      <c r="E135" s="121">
        <v>0</v>
      </c>
      <c r="F135" s="121">
        <v>0</v>
      </c>
      <c r="G135" s="121">
        <v>0</v>
      </c>
      <c r="H135" s="121">
        <v>0</v>
      </c>
      <c r="I135" s="121">
        <v>1</v>
      </c>
      <c r="J135" s="121">
        <v>1</v>
      </c>
      <c r="K135" s="121">
        <v>1</v>
      </c>
      <c r="L135" s="121">
        <v>1</v>
      </c>
      <c r="M135" s="121">
        <v>1</v>
      </c>
      <c r="N135" s="355" t="s">
        <v>2788</v>
      </c>
      <c r="O135" s="70"/>
    </row>
    <row r="136" spans="1:15" x14ac:dyDescent="0.35">
      <c r="A136" s="123">
        <v>135</v>
      </c>
      <c r="B136" s="118"/>
      <c r="C136" s="121">
        <v>0</v>
      </c>
      <c r="D136" s="121">
        <v>0</v>
      </c>
      <c r="E136" s="121">
        <v>0</v>
      </c>
      <c r="F136" s="121">
        <v>0</v>
      </c>
      <c r="G136" s="121">
        <v>0</v>
      </c>
      <c r="H136" s="121">
        <v>0</v>
      </c>
      <c r="I136" s="121">
        <v>0</v>
      </c>
      <c r="J136" s="121">
        <v>0</v>
      </c>
      <c r="K136" s="121">
        <v>0</v>
      </c>
      <c r="L136" s="121">
        <v>0</v>
      </c>
      <c r="M136" s="121">
        <v>0</v>
      </c>
      <c r="N136" s="355"/>
      <c r="O136" s="70"/>
    </row>
    <row r="137" spans="1:15" x14ac:dyDescent="0.35">
      <c r="A137" s="123">
        <v>136</v>
      </c>
      <c r="B137" s="118"/>
      <c r="C137" s="121">
        <v>0</v>
      </c>
      <c r="D137" s="121">
        <v>0</v>
      </c>
      <c r="E137" s="121">
        <v>0</v>
      </c>
      <c r="F137" s="121">
        <v>0</v>
      </c>
      <c r="G137" s="121">
        <v>0</v>
      </c>
      <c r="H137" s="121">
        <v>0</v>
      </c>
      <c r="I137" s="121">
        <v>0</v>
      </c>
      <c r="J137" s="121">
        <v>0</v>
      </c>
      <c r="K137" s="121">
        <v>0</v>
      </c>
      <c r="L137" s="121">
        <v>0</v>
      </c>
      <c r="M137" s="121">
        <v>0</v>
      </c>
      <c r="N137" s="355"/>
      <c r="O137" s="70"/>
    </row>
    <row r="138" spans="1:15" x14ac:dyDescent="0.35">
      <c r="A138" s="123">
        <v>137</v>
      </c>
      <c r="B138" s="118"/>
      <c r="C138" s="121">
        <v>0</v>
      </c>
      <c r="D138" s="121">
        <v>0</v>
      </c>
      <c r="E138" s="121">
        <v>0</v>
      </c>
      <c r="F138" s="121">
        <v>0</v>
      </c>
      <c r="G138" s="121">
        <v>0</v>
      </c>
      <c r="H138" s="121">
        <v>0</v>
      </c>
      <c r="I138" s="121">
        <v>0</v>
      </c>
      <c r="J138" s="121">
        <v>0</v>
      </c>
      <c r="K138" s="121">
        <v>0</v>
      </c>
      <c r="L138" s="121">
        <v>0</v>
      </c>
      <c r="M138" s="121">
        <v>0</v>
      </c>
      <c r="N138" s="355"/>
      <c r="O138" s="70"/>
    </row>
    <row r="139" spans="1:15" x14ac:dyDescent="0.35">
      <c r="A139" s="123">
        <v>138</v>
      </c>
      <c r="B139" s="118"/>
      <c r="C139" s="121">
        <v>0</v>
      </c>
      <c r="D139" s="121">
        <v>0</v>
      </c>
      <c r="E139" s="121">
        <v>0</v>
      </c>
      <c r="F139" s="121">
        <v>0</v>
      </c>
      <c r="G139" s="121">
        <v>0</v>
      </c>
      <c r="H139" s="121">
        <v>0</v>
      </c>
      <c r="I139" s="121">
        <v>0</v>
      </c>
      <c r="J139" s="121">
        <v>0</v>
      </c>
      <c r="K139" s="121">
        <v>0</v>
      </c>
      <c r="L139" s="121">
        <v>0</v>
      </c>
      <c r="M139" s="121">
        <v>0</v>
      </c>
      <c r="N139" s="355"/>
      <c r="O139" s="70"/>
    </row>
    <row r="140" spans="1:15" ht="15" thickBot="1" x14ac:dyDescent="0.4">
      <c r="A140" s="123">
        <v>139</v>
      </c>
      <c r="B140" s="88">
        <f>COUNTA(B2:B139)</f>
        <v>134</v>
      </c>
      <c r="C140" s="89">
        <f t="shared" ref="C140:M140" si="0">SUM(C2:C139)</f>
        <v>48</v>
      </c>
      <c r="D140" s="135">
        <f t="shared" si="0"/>
        <v>30</v>
      </c>
      <c r="E140" s="90">
        <f t="shared" si="0"/>
        <v>18</v>
      </c>
      <c r="F140" s="91">
        <f t="shared" si="0"/>
        <v>85</v>
      </c>
      <c r="G140" s="107">
        <f t="shared" si="0"/>
        <v>111</v>
      </c>
      <c r="H140" s="92">
        <f t="shared" si="0"/>
        <v>29</v>
      </c>
      <c r="I140" s="108">
        <f t="shared" si="0"/>
        <v>18</v>
      </c>
      <c r="J140" s="108">
        <f t="shared" si="0"/>
        <v>16</v>
      </c>
      <c r="K140" s="108">
        <f t="shared" si="0"/>
        <v>16</v>
      </c>
      <c r="L140" s="108">
        <f t="shared" si="0"/>
        <v>20</v>
      </c>
      <c r="M140" s="108">
        <f t="shared" si="0"/>
        <v>16</v>
      </c>
      <c r="N140" s="158"/>
      <c r="O140" s="70"/>
    </row>
    <row r="141" spans="1:15" x14ac:dyDescent="0.35">
      <c r="A141" s="123">
        <v>140</v>
      </c>
      <c r="O141" s="70"/>
    </row>
    <row r="142" spans="1:15" x14ac:dyDescent="0.35">
      <c r="A142" s="120"/>
      <c r="B142" s="113"/>
      <c r="C142" s="113"/>
      <c r="D142" s="113"/>
      <c r="E142" s="63"/>
      <c r="F142" s="63"/>
      <c r="G142" s="63"/>
      <c r="H142" s="63"/>
      <c r="I142" s="63"/>
      <c r="J142" s="63"/>
      <c r="K142" s="63"/>
      <c r="L142" s="63"/>
      <c r="M142" s="63"/>
    </row>
    <row r="143" spans="1:15" x14ac:dyDescent="0.35">
      <c r="A143" s="120"/>
      <c r="B143" s="119"/>
      <c r="C143" s="63"/>
      <c r="D143" s="63"/>
      <c r="E143" s="63"/>
      <c r="F143" s="63"/>
      <c r="G143" s="63"/>
      <c r="H143" s="63"/>
      <c r="I143" s="63"/>
      <c r="J143" s="63"/>
      <c r="K143" s="63"/>
      <c r="L143" s="63"/>
      <c r="M143" s="63"/>
    </row>
    <row r="146" spans="1:24" x14ac:dyDescent="0.35">
      <c r="O146" s="63"/>
      <c r="P146" s="63"/>
      <c r="Q146" s="63"/>
    </row>
    <row r="147" spans="1:24" x14ac:dyDescent="0.35">
      <c r="P147" s="193" t="s">
        <v>1387</v>
      </c>
      <c r="Q147" s="193"/>
      <c r="R147" s="193"/>
      <c r="S147" s="193"/>
      <c r="T147" s="193"/>
      <c r="U147" s="193"/>
      <c r="V147" s="193"/>
      <c r="W147" s="193"/>
      <c r="X147" s="193"/>
    </row>
    <row r="148" spans="1:24" x14ac:dyDescent="0.35">
      <c r="A148" s="63"/>
      <c r="P148" s="172" t="s">
        <v>1176</v>
      </c>
      <c r="Q148" s="173" t="s">
        <v>1172</v>
      </c>
      <c r="R148" s="193"/>
      <c r="S148" s="193"/>
      <c r="T148" s="193"/>
      <c r="U148" s="193"/>
      <c r="V148" s="193"/>
      <c r="W148" s="193"/>
      <c r="X148" s="193"/>
    </row>
    <row r="149" spans="1:24" x14ac:dyDescent="0.35">
      <c r="A149" s="63"/>
      <c r="P149" s="173" t="s">
        <v>1116</v>
      </c>
      <c r="Q149" s="173">
        <f>COUNTA(B2,B3,B4,B5,B6,B7,B8,B9,B10,B11,B12,B13,B14,B15,B16,B17,B18,B19,B21,B20,B22,B23,B24,B25,B26,B27,B28,B29,B30,B31,B32,B33,B34,B35,B36,B37,B38,B39,B40,B41,B42,B43,B44,B45,B46,B47,B48,B49,B50,B51,B52,B53,B133,B54,B55,B56,B57,B58,B59,B60,B61,B62,B63,B64,B65,B66,B67,B68,B69,B70,B71,B72,B73,B74,B75,B76,B77,B78,B79,B80,B81,B82,B83,B84,B85,B86,B87,B88,B89,B90,B91,B92,B93,B94,B95,B96,B97,B98,B99,B100,B101,B102,B103,B104,B105,B106,B107,B108,B109,B110,B111,B112,B113,B114,B115,B116,B117,B118,B119,B120,B121,B122,B123,B124,B125,B126,B127,B128,B129,B130,B131,B132)</f>
        <v>132</v>
      </c>
      <c r="R149" s="193"/>
      <c r="S149" s="193"/>
      <c r="T149" s="193"/>
      <c r="U149" s="193"/>
      <c r="V149" s="193"/>
      <c r="W149" s="193"/>
      <c r="X149" s="193"/>
    </row>
    <row r="150" spans="1:24" x14ac:dyDescent="0.35">
      <c r="P150" s="173" t="s">
        <v>574</v>
      </c>
      <c r="Q150" s="173">
        <f>SUM(G3,G5,G6,G7,G13,G14,G15,G16,G17,G19,G20,G21,G22,G24,G25,G26,G27,G28,G29,G35,G39,G40,G41,G43,G44,G48,G49,G50,G51,G52,G133,G54,G55,G56,G57,G58,G60,G61,G62,G63,G64,G65,G66,G67,G68,G69,G71,G70,G72,G73,G74,G75,G76,G77,G79,G78,G80,G81,G82,G83,G84,G85,G86,G87,G88,G89,G90,G91,G92,G93,G94,G95,G96,G97,G99,G98,G100,G101,G102,G103,G104,G105,G106,G107,G108,G110,G114,G115,G116,G117,G118,G119,G120,G121,G122,G123,G124,G125,G126,G127,G128,G129,G130,G131,G132,G30,G12,G111,G113,G23)</f>
        <v>110</v>
      </c>
      <c r="R150" s="193"/>
      <c r="S150" s="193"/>
      <c r="T150" s="193"/>
      <c r="U150" s="193"/>
      <c r="V150" s="193"/>
      <c r="W150" s="193"/>
      <c r="X150" s="193"/>
    </row>
    <row r="151" spans="1:24" x14ac:dyDescent="0.35">
      <c r="P151" s="173" t="s">
        <v>1166</v>
      </c>
      <c r="Q151" s="173">
        <f>SUM(H2,H3,H4,H8,H9,H10,H11,H12,H23,H18,H31,H32,H33,H34,H36,H37,H38,H42,H45,H46,H47,H53,H81,H109,H59,H112,H35,H132)</f>
        <v>28</v>
      </c>
      <c r="R151" s="193"/>
      <c r="S151" s="193"/>
      <c r="T151" s="193"/>
      <c r="U151" s="193"/>
      <c r="V151" s="193"/>
      <c r="W151" s="193"/>
      <c r="X151" s="193"/>
    </row>
    <row r="152" spans="1:24" x14ac:dyDescent="0.35">
      <c r="P152" s="173" t="s">
        <v>882</v>
      </c>
      <c r="Q152" s="173">
        <f>SUM(C2,C3,C4,C5,C6,C7,C8,C9,C10,C11,C12,C13,C14,C15,C16,C17,C18,C19,C20,C21,C22,C23,C24,C25,C26,C27,C28,C29,C30,C116,C117,C118,C119,C120,C121,C122,C123,C124,C125,C126,C127,C128,C129,C130,C131,C132,C133)</f>
        <v>47</v>
      </c>
      <c r="R152" s="193"/>
      <c r="S152" s="193"/>
      <c r="T152" s="193"/>
      <c r="U152" s="193"/>
      <c r="V152" s="193"/>
      <c r="W152" s="193"/>
      <c r="X152" s="193"/>
    </row>
    <row r="153" spans="1:24" x14ac:dyDescent="0.35">
      <c r="P153" s="173" t="s">
        <v>1382</v>
      </c>
      <c r="Q153" s="173">
        <f>SUM(D2,D3,D4,D5,D6,D7,D8,D9,D10,D11,D12,D13,D14,D15,D16,D17,D18,D19,D20,D21,D22,D23,D24,D25,D26,D27,D28,D29,D30)</f>
        <v>29</v>
      </c>
      <c r="R153" s="193"/>
      <c r="S153" s="193"/>
      <c r="T153" s="193"/>
      <c r="U153" s="193"/>
      <c r="V153" s="193"/>
      <c r="W153" s="193"/>
      <c r="X153" s="193"/>
    </row>
    <row r="154" spans="1:24" x14ac:dyDescent="0.35">
      <c r="P154" s="173" t="s">
        <v>883</v>
      </c>
      <c r="Q154" s="173">
        <f>SUM(E116,E117,E118,E119,E120,E121,E122,E123,E124,E125,E126,E127,E128,E129,E130,E131,E132,E133)</f>
        <v>18</v>
      </c>
      <c r="R154" s="193"/>
      <c r="S154" s="193"/>
      <c r="T154" s="193"/>
      <c r="U154" s="193"/>
      <c r="V154" s="193"/>
      <c r="W154" s="193"/>
      <c r="X154" s="193"/>
    </row>
    <row r="155" spans="1:24" x14ac:dyDescent="0.35">
      <c r="P155" s="173" t="s">
        <v>884</v>
      </c>
      <c r="Q155" s="173">
        <f>SUM(F31,F32,F33,F34,F35,F36,F37,F38,F39,F40,F41,F42,F43,F44,F45,F46,F47,F48,F49,F50,F52,F51,F53,F54,F55,F56,F57,F58,F59,F60,F61,F62,F63,F64,F65,F66,F67,F68,F69,F70,F71,F72,F73,F74,F75,F76,F77,F78,F79,F80,F81,F82,F83,F84,F85,F86,F87,F89,F88,F90,F91,F92,F93,F94,F95,F96,F97,F98,F99,F100,F102,F101,F104,F103,F105,F106,F107,F108,F109,F110,F111,F112,F113,F114,F115)</f>
        <v>85</v>
      </c>
      <c r="R155" s="193"/>
      <c r="S155" s="193"/>
      <c r="T155" s="193"/>
      <c r="U155" s="193"/>
      <c r="V155" s="193"/>
      <c r="W155" s="193"/>
      <c r="X155" s="193"/>
    </row>
    <row r="156" spans="1:24" x14ac:dyDescent="0.35">
      <c r="P156" s="193"/>
      <c r="Q156" s="193"/>
      <c r="R156" s="193"/>
      <c r="S156" s="193"/>
      <c r="T156" s="193"/>
      <c r="U156" s="193"/>
      <c r="V156" s="193"/>
      <c r="W156" s="193"/>
      <c r="X156" s="193"/>
    </row>
    <row r="157" spans="1:24" x14ac:dyDescent="0.35">
      <c r="P157" s="219" t="s">
        <v>1386</v>
      </c>
      <c r="Q157" s="193"/>
      <c r="R157" s="193"/>
      <c r="S157" s="219" t="s">
        <v>1386</v>
      </c>
      <c r="T157" s="193"/>
      <c r="U157" s="193"/>
      <c r="V157" s="219" t="s">
        <v>1386</v>
      </c>
      <c r="W157" s="193"/>
      <c r="X157" s="193"/>
    </row>
    <row r="158" spans="1:24" ht="43.5" x14ac:dyDescent="0.35">
      <c r="P158" s="172" t="s">
        <v>1176</v>
      </c>
      <c r="Q158" s="173" t="s">
        <v>1172</v>
      </c>
      <c r="R158" s="193"/>
      <c r="S158" s="173" t="s">
        <v>1173</v>
      </c>
      <c r="T158" s="173" t="s">
        <v>1172</v>
      </c>
      <c r="U158" s="193"/>
      <c r="V158" s="173" t="s">
        <v>1173</v>
      </c>
      <c r="W158" s="173" t="s">
        <v>1178</v>
      </c>
      <c r="X158" s="173" t="s">
        <v>1987</v>
      </c>
    </row>
    <row r="159" spans="1:24" x14ac:dyDescent="0.35">
      <c r="P159" s="173" t="s">
        <v>1382</v>
      </c>
      <c r="Q159" s="173">
        <f>SUM(D2,D3,D4,D5,D6,D7,D8,D9,D10,D11,D12,D13,D14,D15,D16,D17,D18,D19,D20,D21,D22,D23,D24,D25,D26,D27,D28,D29,D30)</f>
        <v>29</v>
      </c>
      <c r="R159" s="193"/>
      <c r="S159" s="173" t="s">
        <v>1174</v>
      </c>
      <c r="T159" s="173">
        <f>SUM(I3,I2,I5,I8,I9,I10,I12,I13,I17,I18,I21,I23,I4,I14,I15,I25,I27)</f>
        <v>17</v>
      </c>
      <c r="U159" s="193"/>
      <c r="V159" s="173" t="s">
        <v>1174</v>
      </c>
      <c r="W159" s="173">
        <f>SUM(I3,I5,I13,I17,I21,I14,I15,I25,I12,I23,I27)</f>
        <v>11</v>
      </c>
      <c r="X159" s="173">
        <f>SUM(I2,I3,I8,I9,I10,I12,I18,I23,I4)</f>
        <v>9</v>
      </c>
    </row>
    <row r="160" spans="1:24" x14ac:dyDescent="0.35">
      <c r="P160" s="173" t="s">
        <v>574</v>
      </c>
      <c r="Q160" s="173">
        <f>SUM(G3,G23,G5,G6,G7,G13,G14,G15,G16,G17,G19,G20,G21,G22,G24,G25,G26,G27,G28,G29,G30,G12)</f>
        <v>22</v>
      </c>
      <c r="R160" s="193"/>
      <c r="S160" s="173" t="s">
        <v>1171</v>
      </c>
      <c r="T160" s="173">
        <f>SUM(J2,J3,J8,J9,J10,J12,J13,J17,J18,J20,J21,J25,J15,J29,J27)</f>
        <v>15</v>
      </c>
      <c r="U160" s="193"/>
      <c r="V160" s="173" t="s">
        <v>1171</v>
      </c>
      <c r="W160" s="173">
        <f>SUM(J3,J13,J17,J20,J21,J15,J25,J12,J29,J27)</f>
        <v>10</v>
      </c>
      <c r="X160" s="173">
        <f>SUM(J2,J3,J8,J9,J10,J12,J18)</f>
        <v>7</v>
      </c>
    </row>
    <row r="161" spans="9:24" x14ac:dyDescent="0.35">
      <c r="P161" s="173" t="s">
        <v>1166</v>
      </c>
      <c r="Q161" s="173">
        <f>SUM(H2,H3,H4,H8,H9,H10,H11,H12,H23,H18,)</f>
        <v>10</v>
      </c>
      <c r="R161" s="193"/>
      <c r="S161" s="173" t="s">
        <v>7</v>
      </c>
      <c r="T161" s="173">
        <f>SUM(K3,K4,K6,K8,K9,K11,K12,K14,K15,K16,K18,K19,K28,K24,K25)</f>
        <v>15</v>
      </c>
      <c r="U161" s="193"/>
      <c r="V161" s="173" t="s">
        <v>7</v>
      </c>
      <c r="W161" s="173">
        <f>SUM(K3,K6,K14,K15,K16,K19,K28,K24,K12,K25)</f>
        <v>10</v>
      </c>
      <c r="X161" s="173">
        <f>SUM(K3,K4,K8,K9,K11,K12,K18)</f>
        <v>7</v>
      </c>
    </row>
    <row r="162" spans="9:24" x14ac:dyDescent="0.35">
      <c r="P162" s="193"/>
      <c r="Q162" s="193"/>
      <c r="R162" s="193"/>
      <c r="S162" s="173" t="s">
        <v>878</v>
      </c>
      <c r="T162" s="173">
        <f>SUM(L4,L3,L7,L8,L9,L11,L12,L14,L15,L16,L17,L18,L26,L28,L30,L22,L24,L27,L29)</f>
        <v>19</v>
      </c>
      <c r="U162" s="193"/>
      <c r="V162" s="173" t="s">
        <v>878</v>
      </c>
      <c r="W162" s="173">
        <f>SUM(L3,L14,L15,L16,L17,L22,L24,L26,L27,L28,L29,L30,L7,L12)</f>
        <v>14</v>
      </c>
      <c r="X162" s="173">
        <f>SUM(L3,L4,L8,L9,L11,L12,L18)</f>
        <v>7</v>
      </c>
    </row>
    <row r="163" spans="9:24" ht="43.5" x14ac:dyDescent="0.35">
      <c r="P163" s="420" t="s">
        <v>2162</v>
      </c>
      <c r="Q163" s="193"/>
      <c r="R163" s="193"/>
      <c r="S163" s="173" t="s">
        <v>1175</v>
      </c>
      <c r="T163" s="173">
        <f>SUM(M3,M4,M8,M12,M15,M18,M20,M26,M28,M30,M16,M22,M25,M29,M24)</f>
        <v>15</v>
      </c>
      <c r="U163" s="193"/>
      <c r="V163" s="173" t="s">
        <v>877</v>
      </c>
      <c r="W163" s="173">
        <f>SUM(M3,M12,M15,M20,M26,M28,M16,M22,M25,M29,M30,M24)</f>
        <v>12</v>
      </c>
      <c r="X163" s="173">
        <f>SUM(M3,M4,M8,M12,M18)</f>
        <v>5</v>
      </c>
    </row>
    <row r="164" spans="9:24" x14ac:dyDescent="0.35">
      <c r="I164" s="53"/>
      <c r="P164" s="193"/>
      <c r="Q164" s="193"/>
      <c r="R164" s="193"/>
      <c r="S164" s="193"/>
      <c r="T164" s="193"/>
      <c r="U164" s="193"/>
      <c r="V164" s="193"/>
      <c r="W164" s="193"/>
      <c r="X164" s="193"/>
    </row>
    <row r="165" spans="9:24" ht="43.5" x14ac:dyDescent="0.35">
      <c r="P165" s="193"/>
      <c r="Q165" s="193"/>
      <c r="R165" s="193"/>
      <c r="S165" s="193"/>
      <c r="T165" s="193"/>
      <c r="U165" s="193"/>
      <c r="V165" s="420" t="s">
        <v>2162</v>
      </c>
      <c r="W165" s="193"/>
      <c r="X165" s="193"/>
    </row>
    <row r="166" spans="9:24" x14ac:dyDescent="0.35">
      <c r="P166" s="193"/>
      <c r="Q166" s="193"/>
      <c r="R166" s="193"/>
      <c r="S166" s="193"/>
      <c r="T166" s="193"/>
      <c r="U166" s="193"/>
      <c r="V166" s="193"/>
      <c r="W166" s="193"/>
      <c r="X166" s="193"/>
    </row>
    <row r="167" spans="9:24" x14ac:dyDescent="0.35">
      <c r="P167" s="193"/>
      <c r="Q167" s="193"/>
      <c r="R167" s="193"/>
      <c r="S167" s="193"/>
      <c r="T167" s="193"/>
      <c r="U167" s="193"/>
      <c r="V167" s="193"/>
      <c r="W167" s="193"/>
      <c r="X167" s="193"/>
    </row>
    <row r="168" spans="9:24" x14ac:dyDescent="0.35">
      <c r="P168" s="193"/>
      <c r="Q168" s="193"/>
      <c r="R168" s="193"/>
      <c r="S168" s="193"/>
      <c r="T168" s="193"/>
      <c r="U168" s="193"/>
      <c r="V168" s="193"/>
      <c r="W168" s="193"/>
      <c r="X168" s="193"/>
    </row>
    <row r="169" spans="9:24" x14ac:dyDescent="0.35">
      <c r="P169" s="193"/>
      <c r="Q169" s="193"/>
      <c r="R169" s="193"/>
      <c r="S169" s="193"/>
      <c r="T169" s="193"/>
      <c r="U169" s="193"/>
      <c r="V169" s="193"/>
      <c r="W169" s="193"/>
      <c r="X169" s="193"/>
    </row>
    <row r="171" spans="9:24" ht="41.25" customHeight="1" x14ac:dyDescent="0.35"/>
    <row r="173" spans="9:24" ht="15" thickBot="1" x14ac:dyDescent="0.4"/>
    <row r="174" spans="9:24" x14ac:dyDescent="0.35">
      <c r="Q174" s="714" t="s">
        <v>1217</v>
      </c>
      <c r="R174" s="715"/>
      <c r="S174" s="715"/>
      <c r="T174" s="715"/>
      <c r="U174" s="715"/>
      <c r="V174" s="715"/>
      <c r="W174" s="716"/>
    </row>
    <row r="175" spans="9:24" ht="40.5" customHeight="1" x14ac:dyDescent="0.35">
      <c r="Q175" s="711" t="s">
        <v>1218</v>
      </c>
      <c r="R175" s="712"/>
      <c r="S175" s="712"/>
      <c r="T175" s="712"/>
      <c r="U175" s="712"/>
      <c r="V175" s="712"/>
      <c r="W175" s="713"/>
    </row>
    <row r="176" spans="9:24" ht="18.75" customHeight="1" x14ac:dyDescent="0.35">
      <c r="Q176" s="711" t="s">
        <v>1223</v>
      </c>
      <c r="R176" s="712"/>
      <c r="S176" s="712"/>
      <c r="T176" s="712"/>
      <c r="U176" s="712"/>
      <c r="V176" s="712"/>
      <c r="W176" s="713"/>
    </row>
    <row r="177" spans="14:23" x14ac:dyDescent="0.35">
      <c r="Q177" s="711" t="s">
        <v>1226</v>
      </c>
      <c r="R177" s="712"/>
      <c r="S177" s="712"/>
      <c r="T177" s="712"/>
      <c r="U177" s="712"/>
      <c r="V177" s="712"/>
      <c r="W177" s="713"/>
    </row>
    <row r="178" spans="14:23" x14ac:dyDescent="0.35">
      <c r="Q178" s="711" t="s">
        <v>1227</v>
      </c>
      <c r="R178" s="712"/>
      <c r="S178" s="712"/>
      <c r="T178" s="712"/>
      <c r="U178" s="712"/>
      <c r="V178" s="712"/>
      <c r="W178" s="713"/>
    </row>
    <row r="179" spans="14:23" x14ac:dyDescent="0.35">
      <c r="Q179" s="711" t="s">
        <v>1228</v>
      </c>
      <c r="R179" s="712"/>
      <c r="S179" s="712"/>
      <c r="T179" s="712"/>
      <c r="U179" s="712"/>
      <c r="V179" s="712"/>
      <c r="W179" s="713"/>
    </row>
    <row r="180" spans="14:23" x14ac:dyDescent="0.35">
      <c r="Q180" s="711" t="s">
        <v>1220</v>
      </c>
      <c r="R180" s="712"/>
      <c r="S180" s="712"/>
      <c r="T180" s="712"/>
      <c r="U180" s="712"/>
      <c r="V180" s="712"/>
      <c r="W180" s="713"/>
    </row>
    <row r="181" spans="14:23" x14ac:dyDescent="0.35">
      <c r="Q181" s="711" t="s">
        <v>1224</v>
      </c>
      <c r="R181" s="712"/>
      <c r="S181" s="712"/>
      <c r="T181" s="712"/>
      <c r="U181" s="712"/>
      <c r="V181" s="712"/>
      <c r="W181" s="713"/>
    </row>
    <row r="182" spans="14:23" x14ac:dyDescent="0.35">
      <c r="Q182" s="711" t="s">
        <v>1222</v>
      </c>
      <c r="R182" s="712"/>
      <c r="S182" s="712"/>
      <c r="T182" s="712"/>
      <c r="U182" s="712"/>
      <c r="V182" s="712"/>
      <c r="W182" s="713"/>
    </row>
    <row r="183" spans="14:23" ht="33" customHeight="1" x14ac:dyDescent="0.35">
      <c r="N183" t="s">
        <v>906</v>
      </c>
      <c r="Q183" s="711" t="s">
        <v>1225</v>
      </c>
      <c r="R183" s="712"/>
      <c r="S183" s="712"/>
      <c r="T183" s="712"/>
      <c r="U183" s="712"/>
      <c r="V183" s="712"/>
      <c r="W183" s="713"/>
    </row>
    <row r="184" spans="14:23" ht="32.25" customHeight="1" x14ac:dyDescent="0.35">
      <c r="N184" t="s">
        <v>906</v>
      </c>
      <c r="Q184" s="711"/>
      <c r="R184" s="712"/>
      <c r="S184" s="712"/>
      <c r="T184" s="712"/>
      <c r="U184" s="712"/>
      <c r="V184" s="712"/>
      <c r="W184" s="713"/>
    </row>
    <row r="185" spans="14:23" ht="30" customHeight="1" x14ac:dyDescent="0.35">
      <c r="N185" t="s">
        <v>906</v>
      </c>
      <c r="Q185" s="711"/>
      <c r="R185" s="712"/>
      <c r="S185" s="712"/>
      <c r="T185" s="712"/>
      <c r="U185" s="712"/>
      <c r="V185" s="712"/>
      <c r="W185" s="713"/>
    </row>
    <row r="186" spans="14:23" ht="33" customHeight="1" x14ac:dyDescent="0.35">
      <c r="N186" t="s">
        <v>906</v>
      </c>
      <c r="Q186" s="711"/>
      <c r="R186" s="712"/>
      <c r="S186" s="712"/>
      <c r="T186" s="712"/>
      <c r="U186" s="712"/>
      <c r="V186" s="712"/>
      <c r="W186" s="713"/>
    </row>
    <row r="187" spans="14:23" ht="15" thickBot="1" x14ac:dyDescent="0.4">
      <c r="Q187" s="717"/>
      <c r="R187" s="718"/>
      <c r="S187" s="718"/>
      <c r="T187" s="718"/>
      <c r="U187" s="718"/>
      <c r="V187" s="718"/>
      <c r="W187" s="719"/>
    </row>
    <row r="188" spans="14:23" ht="33.75" customHeight="1" x14ac:dyDescent="0.35"/>
    <row r="189" spans="14:23" ht="15.75" customHeight="1" x14ac:dyDescent="0.35"/>
    <row r="193" spans="5:11" x14ac:dyDescent="0.35">
      <c r="E193" s="66" t="s">
        <v>1221</v>
      </c>
    </row>
    <row r="195" spans="5:11" ht="29" x14ac:dyDescent="0.35">
      <c r="E195" s="95" t="s">
        <v>1176</v>
      </c>
      <c r="F195" s="93" t="s">
        <v>1172</v>
      </c>
      <c r="G195" s="58"/>
      <c r="H195" s="93" t="s">
        <v>1173</v>
      </c>
      <c r="I195" s="93" t="s">
        <v>1172</v>
      </c>
      <c r="J195" s="1"/>
      <c r="K195" s="94"/>
    </row>
    <row r="196" spans="5:11" x14ac:dyDescent="0.35">
      <c r="E196" s="93" t="s">
        <v>1116</v>
      </c>
      <c r="F196" s="93">
        <v>127</v>
      </c>
      <c r="G196" s="58"/>
      <c r="H196" s="93" t="s">
        <v>1174</v>
      </c>
      <c r="I196" s="93">
        <v>10</v>
      </c>
      <c r="J196" s="1"/>
    </row>
    <row r="197" spans="5:11" x14ac:dyDescent="0.35">
      <c r="E197" s="93" t="s">
        <v>574</v>
      </c>
      <c r="F197" s="93">
        <v>104</v>
      </c>
      <c r="G197" s="58"/>
      <c r="H197" s="93" t="s">
        <v>1171</v>
      </c>
      <c r="I197" s="93">
        <v>9</v>
      </c>
      <c r="J197" s="1"/>
    </row>
    <row r="198" spans="5:11" x14ac:dyDescent="0.35">
      <c r="E198" s="93" t="s">
        <v>1166</v>
      </c>
      <c r="F198" s="93">
        <v>23</v>
      </c>
      <c r="G198" s="58"/>
      <c r="H198" s="93" t="s">
        <v>7</v>
      </c>
      <c r="I198" s="93">
        <v>10</v>
      </c>
      <c r="J198" s="1"/>
    </row>
    <row r="199" spans="5:11" x14ac:dyDescent="0.35">
      <c r="E199" s="93" t="s">
        <v>882</v>
      </c>
      <c r="F199" s="93">
        <v>23</v>
      </c>
      <c r="G199" s="58"/>
      <c r="H199" s="93" t="s">
        <v>878</v>
      </c>
      <c r="I199" s="93">
        <v>11</v>
      </c>
      <c r="J199" s="1"/>
    </row>
    <row r="200" spans="5:11" x14ac:dyDescent="0.35">
      <c r="E200" s="93" t="s">
        <v>883</v>
      </c>
      <c r="F200" s="93">
        <v>14</v>
      </c>
      <c r="G200" s="58"/>
      <c r="H200" s="93" t="s">
        <v>1175</v>
      </c>
      <c r="I200" s="93">
        <v>5</v>
      </c>
      <c r="J200" s="1"/>
    </row>
    <row r="201" spans="5:11" ht="29" x14ac:dyDescent="0.35">
      <c r="E201" s="176" t="s">
        <v>884</v>
      </c>
      <c r="F201" s="176">
        <v>90</v>
      </c>
      <c r="G201" s="177"/>
      <c r="H201" s="177"/>
      <c r="I201" s="1"/>
      <c r="J201" s="1"/>
    </row>
    <row r="202" spans="5:11" x14ac:dyDescent="0.35">
      <c r="E202" s="1"/>
      <c r="F202" s="1"/>
      <c r="G202" s="177"/>
      <c r="H202" s="177"/>
      <c r="I202" s="1"/>
      <c r="J202" s="1"/>
    </row>
    <row r="203" spans="5:11" x14ac:dyDescent="0.35">
      <c r="G203" s="63"/>
      <c r="H203" s="177"/>
    </row>
    <row r="204" spans="5:11" ht="29" x14ac:dyDescent="0.35">
      <c r="E204" s="95" t="s">
        <v>1176</v>
      </c>
      <c r="F204" s="93" t="s">
        <v>1172</v>
      </c>
      <c r="H204" s="177"/>
    </row>
    <row r="205" spans="5:11" x14ac:dyDescent="0.35">
      <c r="E205" s="93" t="s">
        <v>1177</v>
      </c>
      <c r="F205" s="93">
        <v>23</v>
      </c>
      <c r="H205" s="63"/>
    </row>
    <row r="206" spans="5:11" x14ac:dyDescent="0.35">
      <c r="E206" s="93" t="s">
        <v>574</v>
      </c>
      <c r="F206" s="93">
        <v>12</v>
      </c>
      <c r="H206">
        <f>SUM(G2:G21)</f>
        <v>13</v>
      </c>
    </row>
    <row r="207" spans="5:11" x14ac:dyDescent="0.35">
      <c r="E207" s="93" t="s">
        <v>1166</v>
      </c>
      <c r="F207" s="93">
        <v>11</v>
      </c>
      <c r="H207">
        <f>SUM(H2:H21)</f>
        <v>9</v>
      </c>
    </row>
    <row r="209" spans="5:7" ht="43.5" x14ac:dyDescent="0.35">
      <c r="E209" s="93" t="s">
        <v>1173</v>
      </c>
      <c r="F209" s="93" t="s">
        <v>1178</v>
      </c>
      <c r="G209" s="93" t="s">
        <v>1179</v>
      </c>
    </row>
    <row r="210" spans="5:7" ht="29" x14ac:dyDescent="0.35">
      <c r="E210" s="93" t="s">
        <v>1174</v>
      </c>
      <c r="F210" s="93">
        <v>4</v>
      </c>
      <c r="G210" s="93">
        <v>6</v>
      </c>
    </row>
    <row r="211" spans="5:7" x14ac:dyDescent="0.35">
      <c r="E211" s="93" t="s">
        <v>1171</v>
      </c>
      <c r="F211" s="93">
        <v>3</v>
      </c>
      <c r="G211" s="93">
        <v>6</v>
      </c>
    </row>
    <row r="212" spans="5:7" x14ac:dyDescent="0.35">
      <c r="E212" s="93" t="s">
        <v>7</v>
      </c>
      <c r="F212" s="93">
        <v>4</v>
      </c>
      <c r="G212" s="93">
        <v>6</v>
      </c>
    </row>
    <row r="213" spans="5:7" x14ac:dyDescent="0.35">
      <c r="E213" s="93" t="s">
        <v>878</v>
      </c>
      <c r="F213" s="93">
        <v>5</v>
      </c>
      <c r="G213" s="93">
        <v>6</v>
      </c>
    </row>
    <row r="214" spans="5:7" x14ac:dyDescent="0.35">
      <c r="E214" s="93" t="s">
        <v>1175</v>
      </c>
      <c r="F214" s="93">
        <v>1</v>
      </c>
      <c r="G214" s="93">
        <v>4</v>
      </c>
    </row>
  </sheetData>
  <mergeCells count="14">
    <mergeCell ref="Q186:W186"/>
    <mergeCell ref="Q187:W187"/>
    <mergeCell ref="Q180:W180"/>
    <mergeCell ref="Q181:W181"/>
    <mergeCell ref="Q182:W182"/>
    <mergeCell ref="Q183:W183"/>
    <mergeCell ref="Q184:W184"/>
    <mergeCell ref="Q185:W185"/>
    <mergeCell ref="Q179:W179"/>
    <mergeCell ref="Q174:W174"/>
    <mergeCell ref="Q175:W175"/>
    <mergeCell ref="Q176:W176"/>
    <mergeCell ref="Q177:W177"/>
    <mergeCell ref="Q178:W17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CD45-8792-43EB-AD84-267374335F5E}">
  <dimension ref="A1:BD162"/>
  <sheetViews>
    <sheetView zoomScale="60" zoomScaleNormal="60" workbookViewId="0">
      <pane xSplit="2" ySplit="1" topLeftCell="AD2" activePane="bottomRight" state="frozen"/>
      <selection pane="topRight" activeCell="B1" sqref="B1"/>
      <selection pane="bottomLeft" activeCell="A2" sqref="A2"/>
      <selection pane="bottomRight" activeCell="AM156" sqref="AM156"/>
    </sheetView>
  </sheetViews>
  <sheetFormatPr baseColWidth="10" defaultColWidth="8.7265625" defaultRowHeight="14.5" x14ac:dyDescent="0.35"/>
  <cols>
    <col min="1" max="1" width="5.08984375" bestFit="1" customWidth="1"/>
    <col min="2" max="2" width="40.6328125" customWidth="1"/>
    <col min="3" max="35" width="20.6328125" customWidth="1"/>
    <col min="37" max="37" width="9.08984375" customWidth="1"/>
    <col min="38" max="38" width="20.6328125" customWidth="1"/>
    <col min="39" max="39" width="19.08984375" customWidth="1"/>
    <col min="40" max="40" width="9.08984375" customWidth="1"/>
    <col min="41" max="41" width="17.6328125" customWidth="1"/>
    <col min="42" max="42" width="21.36328125" customWidth="1"/>
    <col min="43" max="43" width="16.54296875" customWidth="1"/>
    <col min="44" max="45" width="9.08984375" customWidth="1"/>
    <col min="46" max="46" width="21.36328125" customWidth="1"/>
    <col min="47" max="47" width="16" customWidth="1"/>
    <col min="48" max="48" width="9.08984375" customWidth="1"/>
    <col min="49" max="49" width="19.54296875" customWidth="1"/>
    <col min="50" max="50" width="19.6328125" customWidth="1"/>
    <col min="51" max="51" width="16.54296875" customWidth="1"/>
    <col min="53" max="53" width="21.54296875" customWidth="1"/>
    <col min="54" max="54" width="18.453125" customWidth="1"/>
  </cols>
  <sheetData>
    <row r="1" spans="1:35" s="1" customFormat="1" ht="45" customHeight="1" x14ac:dyDescent="0.35">
      <c r="B1" s="136" t="s">
        <v>100</v>
      </c>
      <c r="C1" s="137" t="s">
        <v>882</v>
      </c>
      <c r="D1" s="138" t="s">
        <v>1382</v>
      </c>
      <c r="E1" s="139" t="s">
        <v>883</v>
      </c>
      <c r="F1" s="140" t="s">
        <v>884</v>
      </c>
      <c r="G1" s="141" t="s">
        <v>574</v>
      </c>
      <c r="H1" s="142" t="s">
        <v>1166</v>
      </c>
      <c r="I1" s="167" t="s">
        <v>1234</v>
      </c>
      <c r="J1" s="138" t="s">
        <v>1229</v>
      </c>
      <c r="K1" s="168" t="s">
        <v>1310</v>
      </c>
      <c r="L1" s="169" t="s">
        <v>1311</v>
      </c>
      <c r="M1" s="169" t="s">
        <v>1312</v>
      </c>
      <c r="N1" s="169" t="s">
        <v>1313</v>
      </c>
      <c r="O1" s="169" t="s">
        <v>1314</v>
      </c>
      <c r="P1" s="169" t="s">
        <v>1315</v>
      </c>
      <c r="Q1" s="169" t="s">
        <v>1316</v>
      </c>
      <c r="R1" s="169" t="s">
        <v>1317</v>
      </c>
      <c r="S1" s="169" t="s">
        <v>1318</v>
      </c>
      <c r="T1" s="138" t="s">
        <v>1230</v>
      </c>
      <c r="U1" s="167" t="s">
        <v>1233</v>
      </c>
      <c r="V1" s="138" t="s">
        <v>683</v>
      </c>
      <c r="W1" s="138" t="s">
        <v>526</v>
      </c>
      <c r="X1" s="138" t="s">
        <v>1278</v>
      </c>
      <c r="Y1" s="138" t="s">
        <v>547</v>
      </c>
      <c r="Z1" s="138" t="s">
        <v>518</v>
      </c>
      <c r="AA1" s="138" t="s">
        <v>1283</v>
      </c>
      <c r="AB1" s="138" t="s">
        <v>521</v>
      </c>
      <c r="AC1" s="138" t="s">
        <v>1284</v>
      </c>
      <c r="AD1" s="167" t="s">
        <v>1279</v>
      </c>
      <c r="AE1" s="167" t="s">
        <v>1235</v>
      </c>
      <c r="AF1" s="167" t="s">
        <v>1231</v>
      </c>
      <c r="AG1" s="167" t="s">
        <v>1232</v>
      </c>
      <c r="AH1" s="167" t="s">
        <v>583</v>
      </c>
      <c r="AI1" s="143" t="s">
        <v>1267</v>
      </c>
    </row>
    <row r="2" spans="1:35" s="114" customFormat="1" x14ac:dyDescent="0.35">
      <c r="A2" s="123">
        <v>1</v>
      </c>
      <c r="B2" s="290" t="s">
        <v>532</v>
      </c>
      <c r="C2" s="123">
        <v>1</v>
      </c>
      <c r="D2" s="123">
        <v>1</v>
      </c>
      <c r="E2" s="123">
        <v>0</v>
      </c>
      <c r="F2" s="123">
        <v>0</v>
      </c>
      <c r="G2" s="123">
        <v>0</v>
      </c>
      <c r="H2" s="123">
        <v>1</v>
      </c>
      <c r="I2" s="118">
        <v>0</v>
      </c>
      <c r="J2" s="118">
        <v>0</v>
      </c>
      <c r="K2" s="118">
        <v>0</v>
      </c>
      <c r="L2" s="118">
        <v>0</v>
      </c>
      <c r="M2" s="118">
        <v>0</v>
      </c>
      <c r="N2" s="118">
        <v>0</v>
      </c>
      <c r="O2" s="118">
        <v>0</v>
      </c>
      <c r="P2" s="118">
        <v>0</v>
      </c>
      <c r="Q2" s="118">
        <v>0</v>
      </c>
      <c r="R2" s="118">
        <v>0</v>
      </c>
      <c r="S2" s="118">
        <v>0</v>
      </c>
      <c r="T2" s="118">
        <v>0</v>
      </c>
      <c r="U2" s="118">
        <v>1</v>
      </c>
      <c r="V2" s="118">
        <v>0</v>
      </c>
      <c r="W2" s="118">
        <v>0</v>
      </c>
      <c r="X2" s="118">
        <v>0</v>
      </c>
      <c r="Y2" s="118">
        <v>0</v>
      </c>
      <c r="Z2" s="118">
        <v>0</v>
      </c>
      <c r="AA2" s="118">
        <v>0</v>
      </c>
      <c r="AB2" s="118">
        <v>0</v>
      </c>
      <c r="AC2" s="118">
        <v>0</v>
      </c>
      <c r="AD2" s="118">
        <v>0</v>
      </c>
      <c r="AE2" s="118">
        <v>1</v>
      </c>
      <c r="AF2" s="118">
        <v>1</v>
      </c>
      <c r="AG2" s="118">
        <v>0</v>
      </c>
      <c r="AH2" s="144">
        <v>0</v>
      </c>
      <c r="AI2" s="118">
        <v>0</v>
      </c>
    </row>
    <row r="3" spans="1:35" s="114" customFormat="1" x14ac:dyDescent="0.35">
      <c r="A3" s="123">
        <v>2</v>
      </c>
      <c r="B3" s="290" t="s">
        <v>535</v>
      </c>
      <c r="C3" s="123">
        <v>1</v>
      </c>
      <c r="D3" s="123">
        <v>1</v>
      </c>
      <c r="E3" s="123">
        <v>0</v>
      </c>
      <c r="F3" s="123">
        <v>0</v>
      </c>
      <c r="G3" s="123">
        <v>1</v>
      </c>
      <c r="H3" s="123">
        <v>1</v>
      </c>
      <c r="I3" s="118">
        <v>1</v>
      </c>
      <c r="J3" s="118">
        <v>1</v>
      </c>
      <c r="K3" s="118">
        <v>1</v>
      </c>
      <c r="L3" s="118">
        <v>0</v>
      </c>
      <c r="M3" s="118">
        <v>0</v>
      </c>
      <c r="N3" s="118">
        <v>0</v>
      </c>
      <c r="O3" s="118">
        <v>0</v>
      </c>
      <c r="P3" s="118">
        <v>0</v>
      </c>
      <c r="Q3" s="118">
        <v>0</v>
      </c>
      <c r="R3" s="118">
        <v>0</v>
      </c>
      <c r="S3" s="118">
        <v>0</v>
      </c>
      <c r="T3" s="118">
        <v>1</v>
      </c>
      <c r="U3" s="118">
        <v>1</v>
      </c>
      <c r="V3" s="118">
        <v>1</v>
      </c>
      <c r="W3" s="118">
        <v>1</v>
      </c>
      <c r="X3" s="118">
        <v>1</v>
      </c>
      <c r="Y3" s="118">
        <v>1</v>
      </c>
      <c r="Z3" s="118">
        <v>1</v>
      </c>
      <c r="AA3" s="118">
        <v>1</v>
      </c>
      <c r="AB3" s="118">
        <v>1</v>
      </c>
      <c r="AC3" s="118">
        <v>1</v>
      </c>
      <c r="AD3" s="118">
        <v>0</v>
      </c>
      <c r="AE3" s="118">
        <v>1</v>
      </c>
      <c r="AF3" s="118">
        <v>1</v>
      </c>
      <c r="AG3" s="118">
        <v>1</v>
      </c>
      <c r="AH3" s="144">
        <v>1</v>
      </c>
      <c r="AI3" s="118">
        <v>0</v>
      </c>
    </row>
    <row r="4" spans="1:35" s="114" customFormat="1" x14ac:dyDescent="0.35">
      <c r="A4" s="123">
        <v>3</v>
      </c>
      <c r="B4" s="290" t="s">
        <v>541</v>
      </c>
      <c r="C4" s="123">
        <v>1</v>
      </c>
      <c r="D4" s="123">
        <v>1</v>
      </c>
      <c r="E4" s="123">
        <v>0</v>
      </c>
      <c r="F4" s="123">
        <v>0</v>
      </c>
      <c r="G4" s="123">
        <v>0</v>
      </c>
      <c r="H4" s="123">
        <v>1</v>
      </c>
      <c r="I4" s="118">
        <v>0</v>
      </c>
      <c r="J4" s="118">
        <v>0</v>
      </c>
      <c r="K4" s="118">
        <v>0</v>
      </c>
      <c r="L4" s="118">
        <v>0</v>
      </c>
      <c r="M4" s="118">
        <v>0</v>
      </c>
      <c r="N4" s="118">
        <v>0</v>
      </c>
      <c r="O4" s="118">
        <v>0</v>
      </c>
      <c r="P4" s="118">
        <v>0</v>
      </c>
      <c r="Q4" s="118">
        <v>0</v>
      </c>
      <c r="R4" s="118">
        <v>0</v>
      </c>
      <c r="S4" s="118">
        <v>0</v>
      </c>
      <c r="T4" s="118">
        <v>0</v>
      </c>
      <c r="U4" s="118">
        <v>1</v>
      </c>
      <c r="V4" s="118">
        <v>0</v>
      </c>
      <c r="W4" s="118">
        <v>0</v>
      </c>
      <c r="X4" s="118">
        <v>1</v>
      </c>
      <c r="Y4" s="118">
        <v>0</v>
      </c>
      <c r="Z4" s="118">
        <v>0</v>
      </c>
      <c r="AA4" s="118">
        <v>0</v>
      </c>
      <c r="AB4" s="118">
        <v>0</v>
      </c>
      <c r="AC4" s="118">
        <v>0</v>
      </c>
      <c r="AD4" s="118">
        <v>0</v>
      </c>
      <c r="AE4" s="118">
        <v>0</v>
      </c>
      <c r="AF4" s="118">
        <v>0</v>
      </c>
      <c r="AG4" s="118">
        <v>0</v>
      </c>
      <c r="AH4" s="144">
        <v>0</v>
      </c>
      <c r="AI4" s="118">
        <v>0</v>
      </c>
    </row>
    <row r="5" spans="1:35" s="114" customFormat="1" x14ac:dyDescent="0.35">
      <c r="A5" s="123">
        <v>4</v>
      </c>
      <c r="B5" s="290" t="s">
        <v>2010</v>
      </c>
      <c r="C5" s="123">
        <v>1</v>
      </c>
      <c r="D5" s="123">
        <v>1</v>
      </c>
      <c r="E5" s="123">
        <v>0</v>
      </c>
      <c r="F5" s="123">
        <v>0</v>
      </c>
      <c r="G5" s="123">
        <v>1</v>
      </c>
      <c r="H5" s="123">
        <v>0</v>
      </c>
      <c r="I5" s="118">
        <v>1</v>
      </c>
      <c r="J5" s="118">
        <v>1</v>
      </c>
      <c r="K5" s="118">
        <v>0</v>
      </c>
      <c r="L5" s="118">
        <v>0</v>
      </c>
      <c r="M5" s="118">
        <v>0</v>
      </c>
      <c r="N5" s="118">
        <v>0</v>
      </c>
      <c r="O5" s="118">
        <v>0</v>
      </c>
      <c r="P5" s="118">
        <v>0</v>
      </c>
      <c r="Q5" s="118">
        <v>0</v>
      </c>
      <c r="R5" s="118">
        <v>1</v>
      </c>
      <c r="S5" s="118">
        <v>0</v>
      </c>
      <c r="T5" s="118">
        <v>1</v>
      </c>
      <c r="U5" s="118">
        <v>0</v>
      </c>
      <c r="V5" s="118">
        <v>0</v>
      </c>
      <c r="W5" s="118">
        <v>0</v>
      </c>
      <c r="X5" s="118">
        <v>0</v>
      </c>
      <c r="Y5" s="118">
        <v>0</v>
      </c>
      <c r="Z5" s="118">
        <v>0</v>
      </c>
      <c r="AA5" s="118">
        <v>0</v>
      </c>
      <c r="AB5" s="118">
        <v>0</v>
      </c>
      <c r="AC5" s="118">
        <v>0</v>
      </c>
      <c r="AD5" s="118">
        <v>0</v>
      </c>
      <c r="AE5" s="118">
        <v>0</v>
      </c>
      <c r="AF5" s="118">
        <v>0</v>
      </c>
      <c r="AG5" s="118">
        <v>0</v>
      </c>
      <c r="AH5" s="144">
        <v>0</v>
      </c>
      <c r="AI5" s="118">
        <v>0</v>
      </c>
    </row>
    <row r="6" spans="1:35" s="114" customFormat="1" x14ac:dyDescent="0.35">
      <c r="A6" s="123">
        <v>5</v>
      </c>
      <c r="B6" s="290" t="s">
        <v>1111</v>
      </c>
      <c r="C6" s="123">
        <v>1</v>
      </c>
      <c r="D6" s="123">
        <v>1</v>
      </c>
      <c r="E6" s="123">
        <v>0</v>
      </c>
      <c r="F6" s="123">
        <v>0</v>
      </c>
      <c r="G6" s="123">
        <v>1</v>
      </c>
      <c r="H6" s="123">
        <v>0</v>
      </c>
      <c r="I6" s="118">
        <v>1</v>
      </c>
      <c r="J6" s="118">
        <v>1</v>
      </c>
      <c r="K6" s="118">
        <v>0</v>
      </c>
      <c r="L6" s="118">
        <v>0</v>
      </c>
      <c r="M6" s="118">
        <v>0</v>
      </c>
      <c r="N6" s="118">
        <v>0</v>
      </c>
      <c r="O6" s="118">
        <v>0</v>
      </c>
      <c r="P6" s="118">
        <v>0</v>
      </c>
      <c r="Q6" s="118">
        <v>1</v>
      </c>
      <c r="R6" s="118">
        <v>0</v>
      </c>
      <c r="S6" s="118">
        <v>0</v>
      </c>
      <c r="T6" s="118">
        <v>1</v>
      </c>
      <c r="U6" s="118">
        <v>0</v>
      </c>
      <c r="V6" s="118">
        <v>0</v>
      </c>
      <c r="W6" s="118">
        <v>0</v>
      </c>
      <c r="X6" s="118">
        <v>0</v>
      </c>
      <c r="Y6" s="118">
        <v>0</v>
      </c>
      <c r="Z6" s="118">
        <v>0</v>
      </c>
      <c r="AA6" s="118">
        <v>0</v>
      </c>
      <c r="AB6" s="118">
        <v>0</v>
      </c>
      <c r="AC6" s="118">
        <v>0</v>
      </c>
      <c r="AD6" s="118">
        <v>0</v>
      </c>
      <c r="AE6" s="118">
        <v>0</v>
      </c>
      <c r="AF6" s="118">
        <v>0</v>
      </c>
      <c r="AG6" s="118">
        <v>0</v>
      </c>
      <c r="AH6" s="144">
        <v>0</v>
      </c>
      <c r="AI6" s="118">
        <v>0</v>
      </c>
    </row>
    <row r="7" spans="1:35" s="114" customFormat="1" x14ac:dyDescent="0.35">
      <c r="A7" s="123">
        <v>6</v>
      </c>
      <c r="B7" s="290" t="s">
        <v>1170</v>
      </c>
      <c r="C7" s="123">
        <v>1</v>
      </c>
      <c r="D7" s="123">
        <v>1</v>
      </c>
      <c r="E7" s="123">
        <v>0</v>
      </c>
      <c r="F7" s="123">
        <v>0</v>
      </c>
      <c r="G7" s="123">
        <v>1</v>
      </c>
      <c r="H7" s="123">
        <v>0</v>
      </c>
      <c r="I7" s="118">
        <v>1</v>
      </c>
      <c r="J7" s="118">
        <v>1</v>
      </c>
      <c r="K7" s="118">
        <v>1</v>
      </c>
      <c r="L7" s="118">
        <v>0</v>
      </c>
      <c r="M7" s="118">
        <v>0</v>
      </c>
      <c r="N7" s="118">
        <v>0</v>
      </c>
      <c r="O7" s="118">
        <v>0</v>
      </c>
      <c r="P7" s="118">
        <v>1</v>
      </c>
      <c r="Q7" s="118">
        <v>1</v>
      </c>
      <c r="R7" s="118">
        <v>0</v>
      </c>
      <c r="S7" s="118">
        <v>0</v>
      </c>
      <c r="T7" s="118">
        <v>1</v>
      </c>
      <c r="U7" s="118">
        <v>0</v>
      </c>
      <c r="V7" s="118">
        <v>0</v>
      </c>
      <c r="W7" s="118">
        <v>0</v>
      </c>
      <c r="X7" s="118">
        <v>0</v>
      </c>
      <c r="Y7" s="118">
        <v>0</v>
      </c>
      <c r="Z7" s="118">
        <v>0</v>
      </c>
      <c r="AA7" s="118">
        <v>0</v>
      </c>
      <c r="AB7" s="118">
        <v>0</v>
      </c>
      <c r="AC7" s="118">
        <v>0</v>
      </c>
      <c r="AD7" s="118">
        <v>0</v>
      </c>
      <c r="AE7" s="118">
        <v>0</v>
      </c>
      <c r="AF7" s="118">
        <v>0</v>
      </c>
      <c r="AG7" s="118">
        <v>0</v>
      </c>
      <c r="AH7" s="144">
        <v>0</v>
      </c>
      <c r="AI7" s="118">
        <v>0</v>
      </c>
    </row>
    <row r="8" spans="1:35" s="114" customFormat="1" ht="29" x14ac:dyDescent="0.35">
      <c r="A8" s="123">
        <v>7</v>
      </c>
      <c r="B8" s="290" t="s">
        <v>2147</v>
      </c>
      <c r="C8" s="123">
        <v>1</v>
      </c>
      <c r="D8" s="123">
        <v>1</v>
      </c>
      <c r="E8" s="123">
        <v>0</v>
      </c>
      <c r="F8" s="123">
        <v>0</v>
      </c>
      <c r="G8" s="123">
        <v>0</v>
      </c>
      <c r="H8" s="123">
        <v>1</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44">
        <v>1</v>
      </c>
      <c r="AI8" s="118">
        <v>0</v>
      </c>
    </row>
    <row r="9" spans="1:35" s="114" customFormat="1" x14ac:dyDescent="0.35">
      <c r="A9" s="123">
        <v>8</v>
      </c>
      <c r="B9" s="290" t="s">
        <v>577</v>
      </c>
      <c r="C9" s="123">
        <v>1</v>
      </c>
      <c r="D9" s="123">
        <v>1</v>
      </c>
      <c r="E9" s="123">
        <v>0</v>
      </c>
      <c r="F9" s="123">
        <v>0</v>
      </c>
      <c r="G9" s="123">
        <v>0</v>
      </c>
      <c r="H9" s="123">
        <v>1</v>
      </c>
      <c r="I9" s="118">
        <v>0</v>
      </c>
      <c r="J9" s="118">
        <v>0</v>
      </c>
      <c r="K9" s="118">
        <v>0</v>
      </c>
      <c r="L9" s="118">
        <v>0</v>
      </c>
      <c r="M9" s="118">
        <v>0</v>
      </c>
      <c r="N9" s="118">
        <v>0</v>
      </c>
      <c r="O9" s="118">
        <v>0</v>
      </c>
      <c r="P9" s="118">
        <v>0</v>
      </c>
      <c r="Q9" s="118">
        <v>0</v>
      </c>
      <c r="R9" s="118">
        <v>0</v>
      </c>
      <c r="S9" s="118">
        <v>0</v>
      </c>
      <c r="T9" s="118">
        <v>0</v>
      </c>
      <c r="U9" s="118">
        <v>1</v>
      </c>
      <c r="V9" s="118">
        <v>0</v>
      </c>
      <c r="W9" s="118">
        <v>1</v>
      </c>
      <c r="X9" s="118">
        <v>0</v>
      </c>
      <c r="Y9" s="118">
        <v>0</v>
      </c>
      <c r="Z9" s="118">
        <v>0</v>
      </c>
      <c r="AA9" s="118">
        <v>0</v>
      </c>
      <c r="AB9" s="118">
        <v>0</v>
      </c>
      <c r="AC9" s="118">
        <v>0</v>
      </c>
      <c r="AD9" s="118">
        <v>0</v>
      </c>
      <c r="AE9" s="118">
        <v>0</v>
      </c>
      <c r="AF9" s="118">
        <v>0</v>
      </c>
      <c r="AG9" s="118">
        <v>0</v>
      </c>
      <c r="AH9" s="144">
        <v>0</v>
      </c>
      <c r="AI9" s="118">
        <v>0</v>
      </c>
    </row>
    <row r="10" spans="1:35" s="114" customFormat="1" x14ac:dyDescent="0.35">
      <c r="A10" s="123">
        <v>9</v>
      </c>
      <c r="B10" s="290" t="s">
        <v>630</v>
      </c>
      <c r="C10" s="123">
        <v>1</v>
      </c>
      <c r="D10" s="123">
        <v>1</v>
      </c>
      <c r="E10" s="123">
        <v>0</v>
      </c>
      <c r="F10" s="123">
        <v>0</v>
      </c>
      <c r="G10" s="123">
        <v>0</v>
      </c>
      <c r="H10" s="123">
        <v>1</v>
      </c>
      <c r="I10" s="118">
        <v>0</v>
      </c>
      <c r="J10" s="118">
        <v>0</v>
      </c>
      <c r="K10" s="118">
        <v>0</v>
      </c>
      <c r="L10" s="118">
        <v>0</v>
      </c>
      <c r="M10" s="118">
        <v>0</v>
      </c>
      <c r="N10" s="118">
        <v>0</v>
      </c>
      <c r="O10" s="118">
        <v>0</v>
      </c>
      <c r="P10" s="118">
        <v>0</v>
      </c>
      <c r="Q10" s="118">
        <v>0</v>
      </c>
      <c r="R10" s="118">
        <v>0</v>
      </c>
      <c r="S10" s="118">
        <v>0</v>
      </c>
      <c r="T10" s="118">
        <v>0</v>
      </c>
      <c r="U10" s="118">
        <v>1</v>
      </c>
      <c r="V10" s="118">
        <v>0</v>
      </c>
      <c r="W10" s="118">
        <v>0</v>
      </c>
      <c r="X10" s="118">
        <v>0</v>
      </c>
      <c r="Y10" s="118">
        <v>1</v>
      </c>
      <c r="Z10" s="118">
        <v>0</v>
      </c>
      <c r="AA10" s="118">
        <v>0</v>
      </c>
      <c r="AB10" s="118">
        <v>0</v>
      </c>
      <c r="AC10" s="118">
        <v>0</v>
      </c>
      <c r="AD10" s="118">
        <v>0</v>
      </c>
      <c r="AE10" s="118">
        <v>0</v>
      </c>
      <c r="AF10" s="118">
        <v>0</v>
      </c>
      <c r="AG10" s="118">
        <v>0</v>
      </c>
      <c r="AH10" s="144">
        <v>0</v>
      </c>
      <c r="AI10" s="118">
        <v>0</v>
      </c>
    </row>
    <row r="11" spans="1:35" s="114" customFormat="1" x14ac:dyDescent="0.35">
      <c r="A11" s="123">
        <v>10</v>
      </c>
      <c r="B11" s="290" t="s">
        <v>646</v>
      </c>
      <c r="C11" s="123">
        <v>1</v>
      </c>
      <c r="D11" s="123">
        <v>1</v>
      </c>
      <c r="E11" s="123">
        <v>0</v>
      </c>
      <c r="F11" s="123">
        <v>0</v>
      </c>
      <c r="G11" s="123">
        <v>0</v>
      </c>
      <c r="H11" s="123">
        <v>1</v>
      </c>
      <c r="I11" s="118">
        <v>0</v>
      </c>
      <c r="J11" s="118">
        <v>0</v>
      </c>
      <c r="K11" s="118">
        <v>0</v>
      </c>
      <c r="L11" s="118">
        <v>0</v>
      </c>
      <c r="M11" s="118">
        <v>0</v>
      </c>
      <c r="N11" s="118">
        <v>0</v>
      </c>
      <c r="O11" s="118">
        <v>0</v>
      </c>
      <c r="P11" s="118">
        <v>0</v>
      </c>
      <c r="Q11" s="118">
        <v>0</v>
      </c>
      <c r="R11" s="118">
        <v>0</v>
      </c>
      <c r="S11" s="118">
        <v>0</v>
      </c>
      <c r="T11" s="118">
        <v>0</v>
      </c>
      <c r="U11" s="118">
        <v>1</v>
      </c>
      <c r="V11" s="118">
        <v>0</v>
      </c>
      <c r="W11" s="118">
        <v>0</v>
      </c>
      <c r="X11" s="118">
        <v>0</v>
      </c>
      <c r="Y11" s="118">
        <v>1</v>
      </c>
      <c r="Z11" s="118">
        <v>0</v>
      </c>
      <c r="AA11" s="118">
        <v>0</v>
      </c>
      <c r="AB11" s="118">
        <v>0</v>
      </c>
      <c r="AC11" s="118">
        <v>0</v>
      </c>
      <c r="AD11" s="118">
        <v>0</v>
      </c>
      <c r="AE11" s="118">
        <v>0</v>
      </c>
      <c r="AF11" s="118">
        <v>0</v>
      </c>
      <c r="AG11" s="118">
        <v>0</v>
      </c>
      <c r="AH11" s="144">
        <v>0</v>
      </c>
      <c r="AI11" s="118">
        <v>0</v>
      </c>
    </row>
    <row r="12" spans="1:35" s="114" customFormat="1" x14ac:dyDescent="0.35">
      <c r="A12" s="123">
        <v>11</v>
      </c>
      <c r="B12" s="290" t="s">
        <v>728</v>
      </c>
      <c r="C12" s="123">
        <v>1</v>
      </c>
      <c r="D12" s="123">
        <v>1</v>
      </c>
      <c r="E12" s="123">
        <v>0</v>
      </c>
      <c r="F12" s="123">
        <v>0</v>
      </c>
      <c r="G12" s="123">
        <v>1</v>
      </c>
      <c r="H12" s="123">
        <v>1</v>
      </c>
      <c r="I12" s="118">
        <v>1</v>
      </c>
      <c r="J12" s="118">
        <v>1</v>
      </c>
      <c r="K12" s="118">
        <v>0</v>
      </c>
      <c r="L12" s="118">
        <v>0</v>
      </c>
      <c r="M12" s="118">
        <v>0</v>
      </c>
      <c r="N12" s="118">
        <v>0</v>
      </c>
      <c r="O12" s="118">
        <v>0</v>
      </c>
      <c r="P12" s="118">
        <v>1</v>
      </c>
      <c r="Q12" s="118">
        <v>1</v>
      </c>
      <c r="R12" s="118">
        <v>0</v>
      </c>
      <c r="S12" s="118">
        <v>0</v>
      </c>
      <c r="T12" s="118">
        <v>1</v>
      </c>
      <c r="U12" s="118">
        <v>1</v>
      </c>
      <c r="V12" s="118">
        <v>0</v>
      </c>
      <c r="W12" s="118">
        <v>0</v>
      </c>
      <c r="X12" s="118">
        <v>1</v>
      </c>
      <c r="Y12" s="118">
        <v>0</v>
      </c>
      <c r="Z12" s="118">
        <v>0</v>
      </c>
      <c r="AA12" s="118">
        <v>0</v>
      </c>
      <c r="AB12" s="118">
        <v>0</v>
      </c>
      <c r="AC12" s="118">
        <v>0</v>
      </c>
      <c r="AD12" s="118">
        <v>0</v>
      </c>
      <c r="AE12" s="118">
        <v>1</v>
      </c>
      <c r="AF12" s="118">
        <v>1</v>
      </c>
      <c r="AG12" s="118">
        <v>0</v>
      </c>
      <c r="AH12" s="144">
        <v>1</v>
      </c>
      <c r="AI12" s="118">
        <v>0</v>
      </c>
    </row>
    <row r="13" spans="1:35" s="114" customFormat="1" x14ac:dyDescent="0.35">
      <c r="A13" s="123">
        <v>12</v>
      </c>
      <c r="B13" s="290" t="s">
        <v>886</v>
      </c>
      <c r="C13" s="123">
        <v>1</v>
      </c>
      <c r="D13" s="123">
        <v>1</v>
      </c>
      <c r="E13" s="123">
        <v>0</v>
      </c>
      <c r="F13" s="123">
        <v>0</v>
      </c>
      <c r="G13" s="123">
        <v>1</v>
      </c>
      <c r="H13" s="123">
        <v>0</v>
      </c>
      <c r="I13" s="118">
        <v>1</v>
      </c>
      <c r="J13" s="118">
        <v>1</v>
      </c>
      <c r="K13" s="118">
        <v>1</v>
      </c>
      <c r="L13" s="118">
        <v>0</v>
      </c>
      <c r="M13" s="118">
        <v>1</v>
      </c>
      <c r="N13" s="118">
        <v>0</v>
      </c>
      <c r="O13" s="118">
        <v>0</v>
      </c>
      <c r="P13" s="118">
        <v>0</v>
      </c>
      <c r="Q13" s="118">
        <v>0</v>
      </c>
      <c r="R13" s="118">
        <v>1</v>
      </c>
      <c r="S13" s="118">
        <v>1</v>
      </c>
      <c r="T13" s="118">
        <v>1</v>
      </c>
      <c r="U13" s="118">
        <v>0</v>
      </c>
      <c r="V13" s="118">
        <v>0</v>
      </c>
      <c r="W13" s="118">
        <v>0</v>
      </c>
      <c r="X13" s="118">
        <v>0</v>
      </c>
      <c r="Y13" s="118">
        <v>0</v>
      </c>
      <c r="Z13" s="118">
        <v>0</v>
      </c>
      <c r="AA13" s="118">
        <v>0</v>
      </c>
      <c r="AB13" s="118">
        <v>0</v>
      </c>
      <c r="AC13" s="118">
        <v>0</v>
      </c>
      <c r="AD13" s="118">
        <v>0</v>
      </c>
      <c r="AE13" s="118">
        <v>0</v>
      </c>
      <c r="AF13" s="118">
        <v>0</v>
      </c>
      <c r="AG13" s="118">
        <v>0</v>
      </c>
      <c r="AH13" s="144">
        <v>0</v>
      </c>
      <c r="AI13" s="118">
        <v>0</v>
      </c>
    </row>
    <row r="14" spans="1:35" s="114" customFormat="1" x14ac:dyDescent="0.35">
      <c r="A14" s="123">
        <v>13</v>
      </c>
      <c r="B14" t="s">
        <v>2310</v>
      </c>
      <c r="C14" s="123">
        <v>1</v>
      </c>
      <c r="D14" s="123">
        <v>1</v>
      </c>
      <c r="E14" s="123">
        <v>0</v>
      </c>
      <c r="F14" s="123">
        <v>0</v>
      </c>
      <c r="G14" s="123">
        <v>1</v>
      </c>
      <c r="H14" s="123">
        <v>0</v>
      </c>
      <c r="I14" s="118">
        <v>1</v>
      </c>
      <c r="J14" s="118">
        <v>0</v>
      </c>
      <c r="K14" s="118">
        <v>0</v>
      </c>
      <c r="L14" s="118">
        <v>0</v>
      </c>
      <c r="M14" s="118">
        <v>0</v>
      </c>
      <c r="N14" s="118">
        <v>0</v>
      </c>
      <c r="O14" s="118">
        <v>0</v>
      </c>
      <c r="P14" s="118">
        <v>0</v>
      </c>
      <c r="Q14" s="118">
        <v>0</v>
      </c>
      <c r="R14" s="118">
        <v>0</v>
      </c>
      <c r="S14" s="118">
        <v>0</v>
      </c>
      <c r="T14" s="118">
        <v>1</v>
      </c>
      <c r="U14" s="118">
        <v>0</v>
      </c>
      <c r="V14" s="118">
        <v>0</v>
      </c>
      <c r="W14" s="118">
        <v>0</v>
      </c>
      <c r="X14" s="118">
        <v>0</v>
      </c>
      <c r="Y14" s="118">
        <v>0</v>
      </c>
      <c r="Z14" s="118">
        <v>0</v>
      </c>
      <c r="AA14" s="118">
        <v>0</v>
      </c>
      <c r="AB14" s="118">
        <v>0</v>
      </c>
      <c r="AC14" s="118">
        <v>0</v>
      </c>
      <c r="AD14" s="118">
        <v>0</v>
      </c>
      <c r="AE14" s="118">
        <v>0</v>
      </c>
      <c r="AF14" s="118">
        <v>0</v>
      </c>
      <c r="AG14" s="118">
        <v>0</v>
      </c>
      <c r="AH14" s="144">
        <v>0</v>
      </c>
      <c r="AI14" s="118">
        <v>0</v>
      </c>
    </row>
    <row r="15" spans="1:35" s="114" customFormat="1" x14ac:dyDescent="0.35">
      <c r="A15" s="123">
        <v>14</v>
      </c>
      <c r="B15" s="290" t="s">
        <v>864</v>
      </c>
      <c r="C15" s="123">
        <v>1</v>
      </c>
      <c r="D15" s="123">
        <v>1</v>
      </c>
      <c r="E15" s="123">
        <v>0</v>
      </c>
      <c r="F15" s="123">
        <v>0</v>
      </c>
      <c r="G15" s="123">
        <v>1</v>
      </c>
      <c r="H15" s="123">
        <v>0</v>
      </c>
      <c r="I15" s="118">
        <v>1</v>
      </c>
      <c r="J15" s="118">
        <v>1</v>
      </c>
      <c r="K15" s="118">
        <v>1</v>
      </c>
      <c r="L15" s="118">
        <v>0</v>
      </c>
      <c r="M15" s="118">
        <v>0</v>
      </c>
      <c r="N15" s="118">
        <v>0</v>
      </c>
      <c r="O15" s="118">
        <v>0</v>
      </c>
      <c r="P15" s="118">
        <v>0</v>
      </c>
      <c r="Q15" s="118">
        <v>0</v>
      </c>
      <c r="R15" s="118">
        <v>0</v>
      </c>
      <c r="S15" s="118">
        <v>0</v>
      </c>
      <c r="T15" s="118">
        <v>1</v>
      </c>
      <c r="U15" s="118">
        <v>0</v>
      </c>
      <c r="V15" s="118">
        <v>0</v>
      </c>
      <c r="W15" s="118">
        <v>0</v>
      </c>
      <c r="X15" s="118">
        <v>0</v>
      </c>
      <c r="Y15" s="118">
        <v>0</v>
      </c>
      <c r="Z15" s="118">
        <v>0</v>
      </c>
      <c r="AA15" s="118">
        <v>0</v>
      </c>
      <c r="AB15" s="118">
        <v>0</v>
      </c>
      <c r="AC15" s="118">
        <v>0</v>
      </c>
      <c r="AD15" s="118">
        <v>0</v>
      </c>
      <c r="AE15" s="118">
        <v>0</v>
      </c>
      <c r="AF15" s="118">
        <v>0</v>
      </c>
      <c r="AG15" s="118">
        <v>0</v>
      </c>
      <c r="AH15" s="144">
        <v>0</v>
      </c>
      <c r="AI15" s="118">
        <v>0</v>
      </c>
    </row>
    <row r="16" spans="1:35" s="114" customFormat="1" x14ac:dyDescent="0.35">
      <c r="A16" s="123">
        <v>15</v>
      </c>
      <c r="B16" s="290" t="s">
        <v>1096</v>
      </c>
      <c r="C16" s="123">
        <v>1</v>
      </c>
      <c r="D16" s="123">
        <v>1</v>
      </c>
      <c r="E16" s="123">
        <v>0</v>
      </c>
      <c r="F16" s="123">
        <v>0</v>
      </c>
      <c r="G16" s="123">
        <v>1</v>
      </c>
      <c r="H16" s="123">
        <v>0</v>
      </c>
      <c r="I16" s="118">
        <v>1</v>
      </c>
      <c r="J16" s="118">
        <v>1</v>
      </c>
      <c r="K16" s="118">
        <v>0</v>
      </c>
      <c r="L16" s="118">
        <v>0</v>
      </c>
      <c r="M16" s="118">
        <v>0</v>
      </c>
      <c r="N16" s="118">
        <v>1</v>
      </c>
      <c r="O16" s="118">
        <v>0</v>
      </c>
      <c r="P16" s="118">
        <v>0</v>
      </c>
      <c r="Q16" s="118">
        <v>0</v>
      </c>
      <c r="R16" s="118">
        <v>0</v>
      </c>
      <c r="S16" s="118">
        <v>0</v>
      </c>
      <c r="T16" s="118">
        <v>1</v>
      </c>
      <c r="U16" s="118">
        <v>0</v>
      </c>
      <c r="V16" s="118">
        <v>0</v>
      </c>
      <c r="W16" s="118">
        <v>0</v>
      </c>
      <c r="X16" s="118">
        <v>0</v>
      </c>
      <c r="Y16" s="118">
        <v>0</v>
      </c>
      <c r="Z16" s="118">
        <v>0</v>
      </c>
      <c r="AA16" s="118">
        <v>0</v>
      </c>
      <c r="AB16" s="118">
        <v>0</v>
      </c>
      <c r="AC16" s="118">
        <v>0</v>
      </c>
      <c r="AD16" s="118">
        <v>0</v>
      </c>
      <c r="AE16" s="118">
        <v>0</v>
      </c>
      <c r="AF16" s="118">
        <v>0</v>
      </c>
      <c r="AG16" s="118">
        <v>0</v>
      </c>
      <c r="AH16" s="144">
        <v>0</v>
      </c>
      <c r="AI16" s="118">
        <v>0</v>
      </c>
    </row>
    <row r="17" spans="1:35" s="114" customFormat="1" x14ac:dyDescent="0.35">
      <c r="A17" s="123">
        <v>16</v>
      </c>
      <c r="B17" s="290" t="s">
        <v>804</v>
      </c>
      <c r="C17" s="123">
        <v>1</v>
      </c>
      <c r="D17" s="123">
        <v>1</v>
      </c>
      <c r="E17" s="123">
        <v>0</v>
      </c>
      <c r="F17" s="123">
        <v>0</v>
      </c>
      <c r="G17" s="123">
        <v>1</v>
      </c>
      <c r="H17" s="123">
        <v>0</v>
      </c>
      <c r="I17" s="118">
        <v>1</v>
      </c>
      <c r="J17" s="118">
        <v>1</v>
      </c>
      <c r="K17" s="118">
        <v>0</v>
      </c>
      <c r="L17" s="118">
        <v>0</v>
      </c>
      <c r="M17" s="118">
        <v>0</v>
      </c>
      <c r="N17" s="118">
        <v>0</v>
      </c>
      <c r="O17" s="118">
        <v>0</v>
      </c>
      <c r="P17" s="118">
        <v>1</v>
      </c>
      <c r="Q17" s="118">
        <v>0</v>
      </c>
      <c r="R17" s="118">
        <v>0</v>
      </c>
      <c r="S17" s="118">
        <v>0</v>
      </c>
      <c r="T17" s="118">
        <v>1</v>
      </c>
      <c r="U17" s="118">
        <v>0</v>
      </c>
      <c r="V17" s="118">
        <v>0</v>
      </c>
      <c r="W17" s="118">
        <v>0</v>
      </c>
      <c r="X17" s="118">
        <v>0</v>
      </c>
      <c r="Y17" s="118">
        <v>0</v>
      </c>
      <c r="Z17" s="118">
        <v>0</v>
      </c>
      <c r="AA17" s="118">
        <v>0</v>
      </c>
      <c r="AB17" s="118">
        <v>0</v>
      </c>
      <c r="AC17" s="118">
        <v>0</v>
      </c>
      <c r="AD17" s="118">
        <v>0</v>
      </c>
      <c r="AE17" s="118">
        <v>0</v>
      </c>
      <c r="AF17" s="118">
        <v>0</v>
      </c>
      <c r="AG17" s="118">
        <v>0</v>
      </c>
      <c r="AH17" s="144">
        <v>0</v>
      </c>
      <c r="AI17" s="118">
        <v>0</v>
      </c>
    </row>
    <row r="18" spans="1:35" s="114" customFormat="1" x14ac:dyDescent="0.35">
      <c r="A18" s="123">
        <v>17</v>
      </c>
      <c r="B18" s="290" t="s">
        <v>868</v>
      </c>
      <c r="C18" s="123">
        <v>1</v>
      </c>
      <c r="D18" s="123">
        <v>1</v>
      </c>
      <c r="E18" s="123">
        <v>0</v>
      </c>
      <c r="F18" s="123">
        <v>0</v>
      </c>
      <c r="G18" s="123">
        <v>0</v>
      </c>
      <c r="H18" s="123">
        <v>1</v>
      </c>
      <c r="I18" s="118">
        <v>0</v>
      </c>
      <c r="J18" s="118">
        <v>0</v>
      </c>
      <c r="K18" s="118">
        <v>0</v>
      </c>
      <c r="L18" s="118">
        <v>0</v>
      </c>
      <c r="M18" s="118">
        <v>0</v>
      </c>
      <c r="N18" s="118">
        <v>0</v>
      </c>
      <c r="O18" s="118">
        <v>0</v>
      </c>
      <c r="P18" s="118">
        <v>0</v>
      </c>
      <c r="Q18" s="118">
        <v>0</v>
      </c>
      <c r="R18" s="118">
        <v>0</v>
      </c>
      <c r="S18" s="118">
        <v>0</v>
      </c>
      <c r="T18" s="118">
        <v>0</v>
      </c>
      <c r="U18" s="118">
        <v>1</v>
      </c>
      <c r="V18" s="118">
        <v>0</v>
      </c>
      <c r="W18" s="118">
        <v>0</v>
      </c>
      <c r="X18" s="118">
        <v>0</v>
      </c>
      <c r="Y18" s="118">
        <v>0</v>
      </c>
      <c r="Z18" s="118">
        <v>1</v>
      </c>
      <c r="AA18" s="118">
        <v>0</v>
      </c>
      <c r="AB18" s="118">
        <v>0</v>
      </c>
      <c r="AC18" s="118">
        <v>0</v>
      </c>
      <c r="AD18" s="118">
        <v>0</v>
      </c>
      <c r="AE18" s="118">
        <v>0</v>
      </c>
      <c r="AF18" s="118">
        <v>0</v>
      </c>
      <c r="AG18" s="118">
        <v>0</v>
      </c>
      <c r="AH18" s="144">
        <v>0</v>
      </c>
      <c r="AI18" s="118">
        <v>0</v>
      </c>
    </row>
    <row r="19" spans="1:35" s="114" customFormat="1" x14ac:dyDescent="0.35">
      <c r="A19" s="123">
        <v>18</v>
      </c>
      <c r="B19" s="124" t="s">
        <v>1206</v>
      </c>
      <c r="C19" s="123">
        <v>1</v>
      </c>
      <c r="D19" s="123">
        <v>1</v>
      </c>
      <c r="E19" s="123">
        <v>0</v>
      </c>
      <c r="F19" s="123">
        <v>0</v>
      </c>
      <c r="G19" s="123">
        <v>1</v>
      </c>
      <c r="H19" s="123">
        <v>0</v>
      </c>
      <c r="I19" s="118">
        <v>1</v>
      </c>
      <c r="J19" s="118">
        <v>1</v>
      </c>
      <c r="K19" s="118">
        <v>0</v>
      </c>
      <c r="L19" s="118">
        <v>0</v>
      </c>
      <c r="M19" s="118">
        <v>0</v>
      </c>
      <c r="N19" s="118">
        <v>0</v>
      </c>
      <c r="O19" s="118">
        <v>0</v>
      </c>
      <c r="P19" s="118">
        <v>0</v>
      </c>
      <c r="Q19" s="118">
        <v>1</v>
      </c>
      <c r="R19" s="118">
        <v>0</v>
      </c>
      <c r="S19" s="118">
        <v>0</v>
      </c>
      <c r="T19" s="118">
        <v>1</v>
      </c>
      <c r="U19" s="118">
        <v>0</v>
      </c>
      <c r="V19" s="118">
        <v>0</v>
      </c>
      <c r="W19" s="118">
        <v>0</v>
      </c>
      <c r="X19" s="118">
        <v>0</v>
      </c>
      <c r="Y19" s="118">
        <v>0</v>
      </c>
      <c r="Z19" s="118">
        <v>0</v>
      </c>
      <c r="AA19" s="118">
        <v>0</v>
      </c>
      <c r="AB19" s="118">
        <v>0</v>
      </c>
      <c r="AC19" s="118">
        <v>0</v>
      </c>
      <c r="AD19" s="118">
        <v>0</v>
      </c>
      <c r="AE19" s="118">
        <v>0</v>
      </c>
      <c r="AF19" s="118">
        <v>0</v>
      </c>
      <c r="AG19" s="118">
        <v>0</v>
      </c>
      <c r="AH19" s="144">
        <v>0</v>
      </c>
      <c r="AI19" s="118">
        <v>0</v>
      </c>
    </row>
    <row r="20" spans="1:35" s="114" customFormat="1" x14ac:dyDescent="0.35">
      <c r="A20" s="123">
        <v>19</v>
      </c>
      <c r="B20" s="124" t="s">
        <v>1207</v>
      </c>
      <c r="C20" s="123">
        <v>1</v>
      </c>
      <c r="D20" s="123">
        <v>1</v>
      </c>
      <c r="E20" s="123">
        <v>0</v>
      </c>
      <c r="F20" s="123">
        <v>0</v>
      </c>
      <c r="G20" s="123">
        <v>1</v>
      </c>
      <c r="H20" s="123">
        <v>0</v>
      </c>
      <c r="I20" s="118">
        <v>1</v>
      </c>
      <c r="J20" s="118">
        <v>1</v>
      </c>
      <c r="K20" s="118">
        <v>0</v>
      </c>
      <c r="L20" s="118">
        <v>0</v>
      </c>
      <c r="M20" s="118">
        <v>0</v>
      </c>
      <c r="N20" s="118">
        <v>0</v>
      </c>
      <c r="O20" s="118">
        <v>0</v>
      </c>
      <c r="P20" s="118">
        <v>0</v>
      </c>
      <c r="Q20" s="118">
        <v>1</v>
      </c>
      <c r="R20" s="118">
        <v>0</v>
      </c>
      <c r="S20" s="118">
        <v>0</v>
      </c>
      <c r="T20" s="118">
        <v>1</v>
      </c>
      <c r="U20" s="118">
        <v>0</v>
      </c>
      <c r="V20" s="118">
        <v>0</v>
      </c>
      <c r="W20" s="118">
        <v>0</v>
      </c>
      <c r="X20" s="118">
        <v>0</v>
      </c>
      <c r="Y20" s="118">
        <v>0</v>
      </c>
      <c r="Z20" s="118">
        <v>0</v>
      </c>
      <c r="AA20" s="118">
        <v>0</v>
      </c>
      <c r="AB20" s="118">
        <v>0</v>
      </c>
      <c r="AC20" s="118">
        <v>0</v>
      </c>
      <c r="AD20" s="118">
        <v>0</v>
      </c>
      <c r="AE20" s="118">
        <v>0</v>
      </c>
      <c r="AF20" s="118">
        <v>0</v>
      </c>
      <c r="AG20" s="118">
        <v>0</v>
      </c>
      <c r="AH20" s="144">
        <v>0</v>
      </c>
      <c r="AI20" s="118">
        <v>0</v>
      </c>
    </row>
    <row r="21" spans="1:35" s="114" customFormat="1" x14ac:dyDescent="0.35">
      <c r="A21" s="123">
        <v>20</v>
      </c>
      <c r="B21" s="290" t="s">
        <v>2009</v>
      </c>
      <c r="C21" s="123">
        <v>1</v>
      </c>
      <c r="D21" s="123">
        <v>1</v>
      </c>
      <c r="E21" s="123">
        <v>0</v>
      </c>
      <c r="F21" s="123">
        <v>0</v>
      </c>
      <c r="G21" s="123">
        <v>1</v>
      </c>
      <c r="H21" s="123">
        <v>0</v>
      </c>
      <c r="I21" s="118">
        <v>1</v>
      </c>
      <c r="J21" s="118">
        <v>1</v>
      </c>
      <c r="K21" s="118">
        <v>0</v>
      </c>
      <c r="L21" s="118">
        <v>0</v>
      </c>
      <c r="M21" s="118">
        <v>0</v>
      </c>
      <c r="N21" s="118">
        <v>0</v>
      </c>
      <c r="O21" s="118">
        <v>0</v>
      </c>
      <c r="P21" s="118">
        <v>0</v>
      </c>
      <c r="Q21" s="118">
        <v>1</v>
      </c>
      <c r="R21" s="118">
        <v>0</v>
      </c>
      <c r="S21" s="118">
        <v>0</v>
      </c>
      <c r="T21" s="118">
        <v>1</v>
      </c>
      <c r="U21" s="118">
        <v>0</v>
      </c>
      <c r="V21" s="118">
        <v>0</v>
      </c>
      <c r="W21" s="118">
        <v>0</v>
      </c>
      <c r="X21" s="118">
        <v>0</v>
      </c>
      <c r="Y21" s="118">
        <v>0</v>
      </c>
      <c r="Z21" s="118">
        <v>0</v>
      </c>
      <c r="AA21" s="118">
        <v>0</v>
      </c>
      <c r="AB21" s="118">
        <v>0</v>
      </c>
      <c r="AC21" s="118">
        <v>0</v>
      </c>
      <c r="AD21" s="118">
        <v>0</v>
      </c>
      <c r="AE21" s="118">
        <v>0</v>
      </c>
      <c r="AF21" s="118">
        <v>0</v>
      </c>
      <c r="AG21" s="118">
        <v>0</v>
      </c>
      <c r="AH21" s="144">
        <v>0</v>
      </c>
      <c r="AI21" s="118">
        <v>0</v>
      </c>
    </row>
    <row r="22" spans="1:35" s="114" customFormat="1" x14ac:dyDescent="0.35">
      <c r="A22" s="123">
        <v>21</v>
      </c>
      <c r="B22" s="124" t="s">
        <v>887</v>
      </c>
      <c r="C22" s="123">
        <v>1</v>
      </c>
      <c r="D22" s="123">
        <v>1</v>
      </c>
      <c r="E22" s="123">
        <v>0</v>
      </c>
      <c r="F22" s="123">
        <v>0</v>
      </c>
      <c r="G22" s="123">
        <v>1</v>
      </c>
      <c r="H22" s="123">
        <v>0</v>
      </c>
      <c r="I22" s="118">
        <v>1</v>
      </c>
      <c r="J22" s="118">
        <v>1</v>
      </c>
      <c r="K22" s="118">
        <v>0</v>
      </c>
      <c r="L22" s="118">
        <v>0</v>
      </c>
      <c r="M22" s="118">
        <v>0</v>
      </c>
      <c r="N22" s="118">
        <v>0</v>
      </c>
      <c r="O22" s="118">
        <v>0</v>
      </c>
      <c r="P22" s="118">
        <v>0</v>
      </c>
      <c r="Q22" s="118">
        <v>1</v>
      </c>
      <c r="R22" s="118">
        <v>0</v>
      </c>
      <c r="S22" s="118">
        <v>0</v>
      </c>
      <c r="T22" s="118">
        <v>1</v>
      </c>
      <c r="U22" s="118">
        <v>0</v>
      </c>
      <c r="V22" s="118">
        <v>0</v>
      </c>
      <c r="W22" s="118">
        <v>0</v>
      </c>
      <c r="X22" s="118">
        <v>0</v>
      </c>
      <c r="Y22" s="118">
        <v>0</v>
      </c>
      <c r="Z22" s="118">
        <v>0</v>
      </c>
      <c r="AA22" s="118">
        <v>0</v>
      </c>
      <c r="AB22" s="118">
        <v>0</v>
      </c>
      <c r="AC22" s="118">
        <v>0</v>
      </c>
      <c r="AD22" s="118">
        <v>0</v>
      </c>
      <c r="AE22" s="118">
        <v>0</v>
      </c>
      <c r="AF22" s="118">
        <v>0</v>
      </c>
      <c r="AG22" s="118">
        <v>0</v>
      </c>
      <c r="AH22" s="144">
        <v>0</v>
      </c>
      <c r="AI22" s="118">
        <v>0</v>
      </c>
    </row>
    <row r="23" spans="1:35" s="114" customFormat="1" x14ac:dyDescent="0.35">
      <c r="A23" s="123">
        <v>22</v>
      </c>
      <c r="B23" s="290" t="s">
        <v>2015</v>
      </c>
      <c r="C23" s="123">
        <v>1</v>
      </c>
      <c r="D23" s="123">
        <v>1</v>
      </c>
      <c r="E23" s="123">
        <v>0</v>
      </c>
      <c r="F23" s="123">
        <v>0</v>
      </c>
      <c r="G23" s="123">
        <v>1</v>
      </c>
      <c r="H23" s="123">
        <v>1</v>
      </c>
      <c r="I23" s="118">
        <v>1</v>
      </c>
      <c r="J23" s="118">
        <v>1</v>
      </c>
      <c r="K23" s="118">
        <v>1</v>
      </c>
      <c r="L23" s="118">
        <v>1</v>
      </c>
      <c r="M23" s="118">
        <v>0</v>
      </c>
      <c r="N23" s="118">
        <v>0</v>
      </c>
      <c r="O23" s="118">
        <v>0</v>
      </c>
      <c r="P23" s="118">
        <v>1</v>
      </c>
      <c r="Q23" s="118">
        <v>1</v>
      </c>
      <c r="R23" s="118">
        <v>0</v>
      </c>
      <c r="S23" s="118">
        <v>0</v>
      </c>
      <c r="T23" s="118">
        <v>1</v>
      </c>
      <c r="U23" s="118">
        <v>1</v>
      </c>
      <c r="V23" s="118">
        <v>1</v>
      </c>
      <c r="W23" s="118">
        <v>1</v>
      </c>
      <c r="X23" s="118">
        <v>1</v>
      </c>
      <c r="Y23" s="118">
        <v>1</v>
      </c>
      <c r="Z23" s="118">
        <v>1</v>
      </c>
      <c r="AA23" s="118">
        <v>1</v>
      </c>
      <c r="AB23" s="118">
        <v>1</v>
      </c>
      <c r="AC23" s="118">
        <v>0</v>
      </c>
      <c r="AD23" s="118">
        <v>0</v>
      </c>
      <c r="AE23" s="118">
        <v>1</v>
      </c>
      <c r="AF23" s="118">
        <v>1</v>
      </c>
      <c r="AG23" s="118">
        <v>1</v>
      </c>
      <c r="AH23" s="144">
        <v>1</v>
      </c>
      <c r="AI23" s="118">
        <v>0</v>
      </c>
    </row>
    <row r="24" spans="1:35" s="114" customFormat="1" x14ac:dyDescent="0.35">
      <c r="A24" s="123">
        <v>23</v>
      </c>
      <c r="B24" s="124" t="s">
        <v>654</v>
      </c>
      <c r="C24" s="123">
        <v>1</v>
      </c>
      <c r="D24" s="123">
        <v>1</v>
      </c>
      <c r="E24" s="123">
        <v>0</v>
      </c>
      <c r="F24" s="123">
        <v>0</v>
      </c>
      <c r="G24" s="123">
        <v>1</v>
      </c>
      <c r="H24" s="123">
        <v>0</v>
      </c>
      <c r="I24" s="118">
        <v>1</v>
      </c>
      <c r="J24" s="118">
        <v>1</v>
      </c>
      <c r="K24" s="118">
        <v>0</v>
      </c>
      <c r="L24" s="118">
        <v>0</v>
      </c>
      <c r="M24" s="118">
        <v>0</v>
      </c>
      <c r="N24" s="118">
        <v>0</v>
      </c>
      <c r="O24" s="118">
        <v>0</v>
      </c>
      <c r="P24" s="118">
        <v>1</v>
      </c>
      <c r="Q24" s="118">
        <v>0</v>
      </c>
      <c r="R24" s="118">
        <v>0</v>
      </c>
      <c r="S24" s="118">
        <v>0</v>
      </c>
      <c r="T24" s="118">
        <v>1</v>
      </c>
      <c r="U24" s="118">
        <v>0</v>
      </c>
      <c r="V24" s="118">
        <v>0</v>
      </c>
      <c r="W24" s="118">
        <v>0</v>
      </c>
      <c r="X24" s="118">
        <v>0</v>
      </c>
      <c r="Y24" s="118">
        <v>0</v>
      </c>
      <c r="Z24" s="118">
        <v>0</v>
      </c>
      <c r="AA24" s="118">
        <v>0</v>
      </c>
      <c r="AB24" s="118">
        <v>0</v>
      </c>
      <c r="AC24" s="118">
        <v>0</v>
      </c>
      <c r="AD24" s="118">
        <v>0</v>
      </c>
      <c r="AE24" s="118">
        <v>0</v>
      </c>
      <c r="AF24" s="118">
        <v>0</v>
      </c>
      <c r="AG24" s="118">
        <v>0</v>
      </c>
      <c r="AH24" s="144">
        <v>0</v>
      </c>
      <c r="AI24" s="118">
        <v>0</v>
      </c>
    </row>
    <row r="25" spans="1:35" s="114" customFormat="1" x14ac:dyDescent="0.35">
      <c r="A25" s="123">
        <v>24</v>
      </c>
      <c r="B25" s="125" t="s">
        <v>1104</v>
      </c>
      <c r="C25" s="123">
        <v>1</v>
      </c>
      <c r="D25" s="123">
        <v>1</v>
      </c>
      <c r="E25" s="123">
        <v>0</v>
      </c>
      <c r="F25" s="123">
        <v>0</v>
      </c>
      <c r="G25" s="123">
        <v>1</v>
      </c>
      <c r="H25" s="123">
        <v>0</v>
      </c>
      <c r="I25" s="118">
        <v>1</v>
      </c>
      <c r="J25" s="118">
        <v>1</v>
      </c>
      <c r="K25" s="118">
        <v>0</v>
      </c>
      <c r="L25" s="118">
        <v>0</v>
      </c>
      <c r="M25" s="118">
        <v>0</v>
      </c>
      <c r="N25" s="118">
        <v>0</v>
      </c>
      <c r="O25" s="118">
        <v>0</v>
      </c>
      <c r="P25" s="118">
        <v>1</v>
      </c>
      <c r="Q25" s="118">
        <v>0</v>
      </c>
      <c r="R25" s="118">
        <v>0</v>
      </c>
      <c r="S25" s="118">
        <v>0</v>
      </c>
      <c r="T25" s="118">
        <v>1</v>
      </c>
      <c r="U25" s="118">
        <v>0</v>
      </c>
      <c r="V25" s="118">
        <v>0</v>
      </c>
      <c r="W25" s="118">
        <v>0</v>
      </c>
      <c r="X25" s="118">
        <v>0</v>
      </c>
      <c r="Y25" s="118">
        <v>0</v>
      </c>
      <c r="Z25" s="118">
        <v>0</v>
      </c>
      <c r="AA25" s="118">
        <v>0</v>
      </c>
      <c r="AB25" s="118">
        <v>0</v>
      </c>
      <c r="AC25" s="118">
        <v>0</v>
      </c>
      <c r="AD25" s="118">
        <v>0</v>
      </c>
      <c r="AE25" s="118">
        <v>0</v>
      </c>
      <c r="AF25" s="118">
        <v>0</v>
      </c>
      <c r="AG25" s="118">
        <v>0</v>
      </c>
      <c r="AH25" s="144">
        <v>0</v>
      </c>
      <c r="AI25" s="118">
        <v>0</v>
      </c>
    </row>
    <row r="26" spans="1:35" s="114" customFormat="1" ht="29" x14ac:dyDescent="0.35">
      <c r="A26" s="123">
        <v>25</v>
      </c>
      <c r="B26" s="290" t="s">
        <v>1307</v>
      </c>
      <c r="C26" s="123">
        <v>1</v>
      </c>
      <c r="D26" s="123">
        <v>1</v>
      </c>
      <c r="E26" s="123">
        <v>0</v>
      </c>
      <c r="F26" s="123">
        <v>0</v>
      </c>
      <c r="G26" s="123">
        <v>1</v>
      </c>
      <c r="H26" s="123">
        <v>0</v>
      </c>
      <c r="I26" s="118">
        <v>1</v>
      </c>
      <c r="J26" s="118">
        <v>1</v>
      </c>
      <c r="K26" s="118">
        <v>0</v>
      </c>
      <c r="L26" s="118">
        <v>0</v>
      </c>
      <c r="M26" s="118">
        <v>0</v>
      </c>
      <c r="N26" s="118">
        <v>0</v>
      </c>
      <c r="O26" s="118">
        <v>0</v>
      </c>
      <c r="P26" s="118">
        <v>0</v>
      </c>
      <c r="Q26" s="118">
        <v>1</v>
      </c>
      <c r="R26" s="118">
        <v>0</v>
      </c>
      <c r="S26" s="118">
        <v>0</v>
      </c>
      <c r="T26" s="118">
        <v>1</v>
      </c>
      <c r="U26" s="118">
        <v>0</v>
      </c>
      <c r="V26" s="118">
        <v>0</v>
      </c>
      <c r="W26" s="118">
        <v>0</v>
      </c>
      <c r="X26" s="118">
        <v>0</v>
      </c>
      <c r="Y26" s="118">
        <v>0</v>
      </c>
      <c r="Z26" s="118">
        <v>0</v>
      </c>
      <c r="AA26" s="118">
        <v>0</v>
      </c>
      <c r="AB26" s="118">
        <v>0</v>
      </c>
      <c r="AC26" s="118">
        <v>0</v>
      </c>
      <c r="AD26" s="118">
        <v>0</v>
      </c>
      <c r="AE26" s="118">
        <v>0</v>
      </c>
      <c r="AF26" s="118">
        <v>0</v>
      </c>
      <c r="AG26" s="118">
        <v>0</v>
      </c>
      <c r="AH26" s="144">
        <v>0</v>
      </c>
      <c r="AI26" s="118">
        <v>0</v>
      </c>
    </row>
    <row r="27" spans="1:35" s="114" customFormat="1" x14ac:dyDescent="0.35">
      <c r="A27" s="123">
        <v>26</v>
      </c>
      <c r="B27" s="290" t="s">
        <v>781</v>
      </c>
      <c r="C27" s="123">
        <v>1</v>
      </c>
      <c r="D27" s="123">
        <v>1</v>
      </c>
      <c r="E27" s="123">
        <v>0</v>
      </c>
      <c r="F27" s="123">
        <v>0</v>
      </c>
      <c r="G27" s="123">
        <v>1</v>
      </c>
      <c r="H27" s="123">
        <v>0</v>
      </c>
      <c r="I27" s="118">
        <v>1</v>
      </c>
      <c r="J27" s="118">
        <v>1</v>
      </c>
      <c r="K27" s="118">
        <v>0</v>
      </c>
      <c r="L27" s="118">
        <v>0</v>
      </c>
      <c r="M27" s="118">
        <v>0</v>
      </c>
      <c r="N27" s="118">
        <v>0</v>
      </c>
      <c r="O27" s="118">
        <v>1</v>
      </c>
      <c r="P27" s="118">
        <v>0</v>
      </c>
      <c r="Q27" s="118">
        <v>1</v>
      </c>
      <c r="R27" s="118">
        <v>0</v>
      </c>
      <c r="S27" s="118">
        <v>0</v>
      </c>
      <c r="T27" s="118">
        <v>1</v>
      </c>
      <c r="U27" s="118">
        <v>0</v>
      </c>
      <c r="V27" s="118">
        <v>0</v>
      </c>
      <c r="W27" s="118">
        <v>0</v>
      </c>
      <c r="X27" s="118">
        <v>0</v>
      </c>
      <c r="Y27" s="118">
        <v>0</v>
      </c>
      <c r="Z27" s="118">
        <v>0</v>
      </c>
      <c r="AA27" s="118">
        <v>0</v>
      </c>
      <c r="AB27" s="118">
        <v>0</v>
      </c>
      <c r="AC27" s="118">
        <v>0</v>
      </c>
      <c r="AD27" s="118">
        <v>0</v>
      </c>
      <c r="AE27" s="118">
        <v>0</v>
      </c>
      <c r="AF27" s="118">
        <v>0</v>
      </c>
      <c r="AG27" s="118">
        <v>0</v>
      </c>
      <c r="AH27" s="144">
        <v>0</v>
      </c>
      <c r="AI27" s="118">
        <v>0</v>
      </c>
    </row>
    <row r="28" spans="1:35" s="114" customFormat="1" x14ac:dyDescent="0.35">
      <c r="A28" s="123">
        <v>27</v>
      </c>
      <c r="B28" s="290" t="s">
        <v>1349</v>
      </c>
      <c r="C28" s="123">
        <v>1</v>
      </c>
      <c r="D28" s="123">
        <v>1</v>
      </c>
      <c r="E28" s="123">
        <v>0</v>
      </c>
      <c r="F28" s="123">
        <v>0</v>
      </c>
      <c r="G28" s="123">
        <v>1</v>
      </c>
      <c r="H28" s="123">
        <v>0</v>
      </c>
      <c r="I28" s="118">
        <v>1</v>
      </c>
      <c r="J28" s="118">
        <v>1</v>
      </c>
      <c r="K28" s="118">
        <v>0</v>
      </c>
      <c r="L28" s="118">
        <v>0</v>
      </c>
      <c r="M28" s="118">
        <v>0</v>
      </c>
      <c r="N28" s="118">
        <v>0</v>
      </c>
      <c r="O28" s="118">
        <v>0</v>
      </c>
      <c r="P28" s="118">
        <v>0</v>
      </c>
      <c r="Q28" s="118">
        <v>1</v>
      </c>
      <c r="R28" s="118">
        <v>0</v>
      </c>
      <c r="S28" s="118">
        <v>0</v>
      </c>
      <c r="T28" s="118">
        <v>1</v>
      </c>
      <c r="U28" s="118">
        <v>0</v>
      </c>
      <c r="V28" s="118">
        <v>0</v>
      </c>
      <c r="W28" s="118">
        <v>0</v>
      </c>
      <c r="X28" s="118">
        <v>0</v>
      </c>
      <c r="Y28" s="118">
        <v>0</v>
      </c>
      <c r="Z28" s="118">
        <v>0</v>
      </c>
      <c r="AA28" s="118">
        <v>0</v>
      </c>
      <c r="AB28" s="118">
        <v>0</v>
      </c>
      <c r="AC28" s="118">
        <v>0</v>
      </c>
      <c r="AD28" s="118">
        <v>0</v>
      </c>
      <c r="AE28" s="118">
        <v>0</v>
      </c>
      <c r="AF28" s="118">
        <v>0</v>
      </c>
      <c r="AG28" s="118">
        <v>0</v>
      </c>
      <c r="AH28" s="144">
        <v>0</v>
      </c>
      <c r="AI28" s="118">
        <v>0</v>
      </c>
    </row>
    <row r="29" spans="1:35" s="114" customFormat="1" x14ac:dyDescent="0.35">
      <c r="A29" s="123">
        <v>28</v>
      </c>
      <c r="B29" s="290" t="s">
        <v>1216</v>
      </c>
      <c r="C29" s="123">
        <v>1</v>
      </c>
      <c r="D29" s="123">
        <v>1</v>
      </c>
      <c r="E29" s="123">
        <v>0</v>
      </c>
      <c r="F29" s="123">
        <v>0</v>
      </c>
      <c r="G29" s="123">
        <v>1</v>
      </c>
      <c r="H29" s="123">
        <v>0</v>
      </c>
      <c r="I29" s="118">
        <v>1</v>
      </c>
      <c r="J29" s="118">
        <v>1</v>
      </c>
      <c r="K29" s="118">
        <v>1</v>
      </c>
      <c r="L29" s="118">
        <v>0</v>
      </c>
      <c r="M29" s="118">
        <v>0</v>
      </c>
      <c r="N29" s="118">
        <v>0</v>
      </c>
      <c r="O29" s="118">
        <v>0</v>
      </c>
      <c r="P29" s="118">
        <v>0</v>
      </c>
      <c r="Q29" s="118">
        <v>0</v>
      </c>
      <c r="R29" s="118">
        <v>0</v>
      </c>
      <c r="S29" s="118">
        <v>0</v>
      </c>
      <c r="T29" s="118">
        <v>1</v>
      </c>
      <c r="U29" s="118">
        <v>0</v>
      </c>
      <c r="V29" s="118">
        <v>0</v>
      </c>
      <c r="W29" s="118">
        <v>0</v>
      </c>
      <c r="X29" s="118">
        <v>0</v>
      </c>
      <c r="Y29" s="118">
        <v>0</v>
      </c>
      <c r="Z29" s="118">
        <v>0</v>
      </c>
      <c r="AA29" s="118">
        <v>0</v>
      </c>
      <c r="AB29" s="118">
        <v>0</v>
      </c>
      <c r="AC29" s="118">
        <v>0</v>
      </c>
      <c r="AD29" s="118">
        <v>0</v>
      </c>
      <c r="AE29" s="118">
        <v>0</v>
      </c>
      <c r="AF29" s="118">
        <v>0</v>
      </c>
      <c r="AG29" s="118">
        <v>0</v>
      </c>
      <c r="AH29" s="144">
        <v>0</v>
      </c>
      <c r="AI29" s="118">
        <v>0</v>
      </c>
    </row>
    <row r="30" spans="1:35" s="114" customFormat="1" ht="15" thickBot="1" x14ac:dyDescent="0.4">
      <c r="A30" s="123">
        <v>29</v>
      </c>
      <c r="B30" s="367" t="s">
        <v>1366</v>
      </c>
      <c r="C30" s="367">
        <v>1</v>
      </c>
      <c r="D30" s="367">
        <v>1</v>
      </c>
      <c r="E30" s="367">
        <v>0</v>
      </c>
      <c r="F30" s="367">
        <v>0</v>
      </c>
      <c r="G30" s="367">
        <v>1</v>
      </c>
      <c r="H30" s="367">
        <v>0</v>
      </c>
      <c r="I30" s="368">
        <v>1</v>
      </c>
      <c r="J30" s="368">
        <v>1</v>
      </c>
      <c r="K30" s="368">
        <v>1</v>
      </c>
      <c r="L30" s="368">
        <v>0</v>
      </c>
      <c r="M30" s="368">
        <v>0</v>
      </c>
      <c r="N30" s="368">
        <v>0</v>
      </c>
      <c r="O30" s="368">
        <v>0</v>
      </c>
      <c r="P30" s="368">
        <v>0</v>
      </c>
      <c r="Q30" s="368">
        <v>1</v>
      </c>
      <c r="R30" s="368">
        <v>0</v>
      </c>
      <c r="S30" s="368">
        <v>0</v>
      </c>
      <c r="T30" s="368">
        <v>1</v>
      </c>
      <c r="U30" s="368">
        <v>0</v>
      </c>
      <c r="V30" s="368">
        <v>0</v>
      </c>
      <c r="W30" s="368">
        <v>0</v>
      </c>
      <c r="X30" s="368">
        <v>0</v>
      </c>
      <c r="Y30" s="368">
        <v>0</v>
      </c>
      <c r="Z30" s="368">
        <v>0</v>
      </c>
      <c r="AA30" s="368">
        <v>0</v>
      </c>
      <c r="AB30" s="368">
        <v>0</v>
      </c>
      <c r="AC30" s="368">
        <v>0</v>
      </c>
      <c r="AD30" s="368">
        <v>0</v>
      </c>
      <c r="AE30" s="368">
        <v>0</v>
      </c>
      <c r="AF30" s="368">
        <v>0</v>
      </c>
      <c r="AG30" s="368">
        <v>0</v>
      </c>
      <c r="AH30" s="369">
        <v>0</v>
      </c>
      <c r="AI30" s="368">
        <v>0</v>
      </c>
    </row>
    <row r="31" spans="1:35" s="114" customFormat="1" x14ac:dyDescent="0.35">
      <c r="A31" s="123">
        <v>30</v>
      </c>
      <c r="B31" s="356" t="s">
        <v>885</v>
      </c>
      <c r="C31" s="356">
        <v>0</v>
      </c>
      <c r="D31" s="356">
        <v>0</v>
      </c>
      <c r="E31" s="356">
        <v>0</v>
      </c>
      <c r="F31" s="365">
        <v>1</v>
      </c>
      <c r="G31" s="365">
        <v>0</v>
      </c>
      <c r="H31" s="365">
        <v>1</v>
      </c>
      <c r="I31" s="356">
        <v>0</v>
      </c>
      <c r="J31" s="356">
        <v>0</v>
      </c>
      <c r="K31" s="356">
        <v>0</v>
      </c>
      <c r="L31" s="356">
        <v>0</v>
      </c>
      <c r="M31" s="356">
        <v>0</v>
      </c>
      <c r="N31" s="356">
        <v>0</v>
      </c>
      <c r="O31" s="356">
        <v>0</v>
      </c>
      <c r="P31" s="356">
        <v>0</v>
      </c>
      <c r="Q31" s="356">
        <v>0</v>
      </c>
      <c r="R31" s="356">
        <v>0</v>
      </c>
      <c r="S31" s="356">
        <v>0</v>
      </c>
      <c r="T31" s="356">
        <v>0</v>
      </c>
      <c r="U31" s="356">
        <v>1</v>
      </c>
      <c r="V31" s="356">
        <v>0</v>
      </c>
      <c r="W31" s="356">
        <v>0</v>
      </c>
      <c r="X31" s="356">
        <v>0</v>
      </c>
      <c r="Y31" s="356">
        <v>0</v>
      </c>
      <c r="Z31" s="356">
        <v>1</v>
      </c>
      <c r="AA31" s="356">
        <v>0</v>
      </c>
      <c r="AB31" s="356">
        <v>0</v>
      </c>
      <c r="AC31" s="356">
        <v>0</v>
      </c>
      <c r="AD31" s="356">
        <v>0</v>
      </c>
      <c r="AE31" s="356">
        <v>0</v>
      </c>
      <c r="AF31" s="356">
        <v>0</v>
      </c>
      <c r="AG31" s="356">
        <v>0</v>
      </c>
      <c r="AH31" s="366">
        <v>0</v>
      </c>
      <c r="AI31" s="356">
        <v>0</v>
      </c>
    </row>
    <row r="32" spans="1:35" s="114" customFormat="1" x14ac:dyDescent="0.35">
      <c r="A32" s="123">
        <v>31</v>
      </c>
      <c r="B32" s="290" t="s">
        <v>520</v>
      </c>
      <c r="C32" s="118">
        <v>0</v>
      </c>
      <c r="D32" s="118">
        <v>0</v>
      </c>
      <c r="E32" s="118">
        <v>0</v>
      </c>
      <c r="F32" s="123">
        <v>1</v>
      </c>
      <c r="G32" s="123">
        <v>0</v>
      </c>
      <c r="H32" s="123">
        <v>1</v>
      </c>
      <c r="I32" s="118">
        <v>0</v>
      </c>
      <c r="J32" s="118">
        <v>0</v>
      </c>
      <c r="K32" s="118">
        <v>0</v>
      </c>
      <c r="L32" s="118">
        <v>0</v>
      </c>
      <c r="M32" s="118">
        <v>0</v>
      </c>
      <c r="N32" s="118">
        <v>0</v>
      </c>
      <c r="O32" s="118">
        <v>0</v>
      </c>
      <c r="P32" s="118">
        <v>0</v>
      </c>
      <c r="Q32" s="118">
        <v>0</v>
      </c>
      <c r="R32" s="118">
        <v>0</v>
      </c>
      <c r="S32" s="118">
        <v>0</v>
      </c>
      <c r="T32" s="118">
        <v>0</v>
      </c>
      <c r="U32" s="118">
        <v>1</v>
      </c>
      <c r="V32" s="118">
        <v>0</v>
      </c>
      <c r="W32" s="118">
        <v>0</v>
      </c>
      <c r="X32" s="118">
        <v>1</v>
      </c>
      <c r="Y32" s="118">
        <v>0</v>
      </c>
      <c r="Z32" s="118">
        <v>0</v>
      </c>
      <c r="AA32" s="118">
        <v>0</v>
      </c>
      <c r="AB32" s="118">
        <v>1</v>
      </c>
      <c r="AC32" s="118">
        <v>0</v>
      </c>
      <c r="AD32" s="118">
        <v>0</v>
      </c>
      <c r="AE32" s="118">
        <v>0</v>
      </c>
      <c r="AF32" s="118">
        <v>0</v>
      </c>
      <c r="AG32" s="118">
        <v>0</v>
      </c>
      <c r="AH32" s="144">
        <v>0</v>
      </c>
      <c r="AI32" s="118">
        <v>0</v>
      </c>
    </row>
    <row r="33" spans="1:35" s="114" customFormat="1" x14ac:dyDescent="0.35">
      <c r="A33" s="123">
        <v>32</v>
      </c>
      <c r="B33" s="290" t="s">
        <v>524</v>
      </c>
      <c r="C33" s="123">
        <v>0</v>
      </c>
      <c r="D33" s="123">
        <v>0</v>
      </c>
      <c r="E33" s="123">
        <v>0</v>
      </c>
      <c r="F33" s="123">
        <v>1</v>
      </c>
      <c r="G33" s="123">
        <v>0</v>
      </c>
      <c r="H33" s="123">
        <v>1</v>
      </c>
      <c r="I33" s="118">
        <v>0</v>
      </c>
      <c r="J33" s="118">
        <v>0</v>
      </c>
      <c r="K33" s="118">
        <v>0</v>
      </c>
      <c r="L33" s="118">
        <v>0</v>
      </c>
      <c r="M33" s="118">
        <v>0</v>
      </c>
      <c r="N33" s="118">
        <v>0</v>
      </c>
      <c r="O33" s="118">
        <v>0</v>
      </c>
      <c r="P33" s="118">
        <v>0</v>
      </c>
      <c r="Q33" s="118">
        <v>0</v>
      </c>
      <c r="R33" s="118">
        <v>0</v>
      </c>
      <c r="S33" s="118">
        <v>0</v>
      </c>
      <c r="T33" s="118">
        <v>0</v>
      </c>
      <c r="U33" s="118">
        <v>1</v>
      </c>
      <c r="V33" s="118">
        <v>1</v>
      </c>
      <c r="W33" s="118">
        <v>1</v>
      </c>
      <c r="X33" s="118">
        <v>1</v>
      </c>
      <c r="Y33" s="118">
        <v>1</v>
      </c>
      <c r="Z33" s="118" t="s">
        <v>906</v>
      </c>
      <c r="AA33" s="118">
        <v>0</v>
      </c>
      <c r="AB33" s="118">
        <v>0</v>
      </c>
      <c r="AC33" s="118">
        <v>0</v>
      </c>
      <c r="AD33" s="118">
        <v>0</v>
      </c>
      <c r="AE33" s="118">
        <v>1</v>
      </c>
      <c r="AF33" s="118">
        <v>1</v>
      </c>
      <c r="AG33" s="118">
        <v>0</v>
      </c>
      <c r="AH33" s="144">
        <v>0</v>
      </c>
      <c r="AI33" s="118">
        <v>0</v>
      </c>
    </row>
    <row r="34" spans="1:35" s="114" customFormat="1" x14ac:dyDescent="0.35">
      <c r="A34" s="123">
        <v>33</v>
      </c>
      <c r="B34" s="290" t="s">
        <v>529</v>
      </c>
      <c r="C34" s="123">
        <v>0</v>
      </c>
      <c r="D34" s="123">
        <v>0</v>
      </c>
      <c r="E34" s="123">
        <v>0</v>
      </c>
      <c r="F34" s="123">
        <v>1</v>
      </c>
      <c r="G34" s="123">
        <v>0</v>
      </c>
      <c r="H34" s="123">
        <v>1</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0</v>
      </c>
      <c r="AA34" s="118">
        <v>0</v>
      </c>
      <c r="AB34" s="118">
        <v>0</v>
      </c>
      <c r="AC34" s="118">
        <v>0</v>
      </c>
      <c r="AD34" s="118">
        <v>0</v>
      </c>
      <c r="AE34" s="118">
        <v>0</v>
      </c>
      <c r="AF34" s="118">
        <v>1</v>
      </c>
      <c r="AG34" s="118">
        <v>0</v>
      </c>
      <c r="AH34" s="144">
        <v>0</v>
      </c>
      <c r="AI34" s="118">
        <v>0</v>
      </c>
    </row>
    <row r="35" spans="1:35" s="114" customFormat="1" x14ac:dyDescent="0.35">
      <c r="A35" s="123">
        <v>34</v>
      </c>
      <c r="B35" s="290" t="s">
        <v>537</v>
      </c>
      <c r="C35" s="123">
        <v>0</v>
      </c>
      <c r="D35" s="123">
        <v>0</v>
      </c>
      <c r="E35" s="123">
        <v>0</v>
      </c>
      <c r="F35" s="123">
        <v>1</v>
      </c>
      <c r="G35" s="123">
        <v>1</v>
      </c>
      <c r="H35" s="123">
        <v>1</v>
      </c>
      <c r="I35" s="118">
        <v>1</v>
      </c>
      <c r="J35" s="118">
        <v>1</v>
      </c>
      <c r="K35" s="118">
        <v>0</v>
      </c>
      <c r="L35" s="118">
        <v>0</v>
      </c>
      <c r="M35" s="118">
        <v>0</v>
      </c>
      <c r="N35" s="118">
        <v>0</v>
      </c>
      <c r="O35" s="118">
        <v>0</v>
      </c>
      <c r="P35" s="118">
        <v>0</v>
      </c>
      <c r="Q35" s="118">
        <v>0</v>
      </c>
      <c r="R35" s="118">
        <v>0</v>
      </c>
      <c r="S35" s="118">
        <v>0</v>
      </c>
      <c r="T35" s="118">
        <v>1</v>
      </c>
      <c r="U35" s="118">
        <v>1</v>
      </c>
      <c r="V35" s="118">
        <v>1</v>
      </c>
      <c r="W35" s="118">
        <v>1</v>
      </c>
      <c r="X35" s="118">
        <v>1</v>
      </c>
      <c r="Y35" s="118">
        <v>1</v>
      </c>
      <c r="Z35" s="118">
        <v>1</v>
      </c>
      <c r="AA35" s="118">
        <v>1</v>
      </c>
      <c r="AB35" s="118">
        <v>1</v>
      </c>
      <c r="AC35" s="118">
        <v>1</v>
      </c>
      <c r="AD35" s="118">
        <v>1</v>
      </c>
      <c r="AE35" s="118">
        <v>1</v>
      </c>
      <c r="AF35" s="118">
        <v>1</v>
      </c>
      <c r="AG35" s="118">
        <v>1</v>
      </c>
      <c r="AH35" s="144">
        <v>0</v>
      </c>
      <c r="AI35" s="118">
        <v>0</v>
      </c>
    </row>
    <row r="36" spans="1:35" s="114" customFormat="1" x14ac:dyDescent="0.35">
      <c r="A36" s="123">
        <v>35</v>
      </c>
      <c r="B36" s="290" t="s">
        <v>543</v>
      </c>
      <c r="C36" s="123">
        <v>0</v>
      </c>
      <c r="D36" s="123">
        <v>0</v>
      </c>
      <c r="E36" s="123">
        <v>0</v>
      </c>
      <c r="F36" s="123">
        <v>1</v>
      </c>
      <c r="G36" s="123">
        <v>0</v>
      </c>
      <c r="H36" s="123">
        <v>1</v>
      </c>
      <c r="I36" s="118">
        <v>0</v>
      </c>
      <c r="J36" s="118">
        <v>0</v>
      </c>
      <c r="K36" s="118">
        <v>0</v>
      </c>
      <c r="L36" s="118">
        <v>0</v>
      </c>
      <c r="M36" s="118">
        <v>0</v>
      </c>
      <c r="N36" s="118">
        <v>0</v>
      </c>
      <c r="O36" s="118">
        <v>0</v>
      </c>
      <c r="P36" s="118">
        <v>0</v>
      </c>
      <c r="Q36" s="118">
        <v>0</v>
      </c>
      <c r="R36" s="118">
        <v>0</v>
      </c>
      <c r="S36" s="118">
        <v>0</v>
      </c>
      <c r="T36" s="118">
        <v>0</v>
      </c>
      <c r="U36" s="118">
        <v>1</v>
      </c>
      <c r="V36" s="118">
        <v>0</v>
      </c>
      <c r="W36" s="118">
        <v>0</v>
      </c>
      <c r="X36" s="118">
        <v>0</v>
      </c>
      <c r="Y36" s="118">
        <v>0</v>
      </c>
      <c r="Z36" s="118">
        <v>0</v>
      </c>
      <c r="AA36" s="118">
        <v>0</v>
      </c>
      <c r="AB36" s="118">
        <v>0</v>
      </c>
      <c r="AC36" s="118">
        <v>1</v>
      </c>
      <c r="AD36" s="118">
        <v>0</v>
      </c>
      <c r="AE36" s="118">
        <v>0</v>
      </c>
      <c r="AF36" s="118">
        <v>0</v>
      </c>
      <c r="AG36" s="118">
        <v>0</v>
      </c>
      <c r="AH36" s="144">
        <v>0</v>
      </c>
      <c r="AI36" s="118">
        <v>0</v>
      </c>
    </row>
    <row r="37" spans="1:35" s="114" customFormat="1" x14ac:dyDescent="0.35">
      <c r="A37" s="123">
        <v>36</v>
      </c>
      <c r="B37" s="290" t="s">
        <v>545</v>
      </c>
      <c r="C37" s="123">
        <v>0</v>
      </c>
      <c r="D37" s="123">
        <v>0</v>
      </c>
      <c r="E37" s="123">
        <v>0</v>
      </c>
      <c r="F37" s="123">
        <v>1</v>
      </c>
      <c r="G37" s="123">
        <v>0</v>
      </c>
      <c r="H37" s="123">
        <v>1</v>
      </c>
      <c r="I37" s="118">
        <v>0</v>
      </c>
      <c r="J37" s="118">
        <v>0</v>
      </c>
      <c r="K37" s="118">
        <v>0</v>
      </c>
      <c r="L37" s="118">
        <v>0</v>
      </c>
      <c r="M37" s="118">
        <v>0</v>
      </c>
      <c r="N37" s="118">
        <v>0</v>
      </c>
      <c r="O37" s="118">
        <v>0</v>
      </c>
      <c r="P37" s="118">
        <v>0</v>
      </c>
      <c r="Q37" s="118">
        <v>0</v>
      </c>
      <c r="R37" s="118">
        <v>0</v>
      </c>
      <c r="S37" s="118">
        <v>0</v>
      </c>
      <c r="T37" s="118">
        <v>0</v>
      </c>
      <c r="U37" s="118">
        <v>1</v>
      </c>
      <c r="V37" s="118">
        <v>0</v>
      </c>
      <c r="W37" s="118">
        <v>0</v>
      </c>
      <c r="X37" s="118">
        <v>0</v>
      </c>
      <c r="Y37" s="118">
        <v>1</v>
      </c>
      <c r="Z37" s="118">
        <v>0</v>
      </c>
      <c r="AA37" s="118">
        <v>0</v>
      </c>
      <c r="AB37" s="118">
        <v>0</v>
      </c>
      <c r="AC37" s="118">
        <v>0</v>
      </c>
      <c r="AD37" s="118">
        <v>0</v>
      </c>
      <c r="AE37" s="118">
        <v>0</v>
      </c>
      <c r="AF37" s="118">
        <v>0</v>
      </c>
      <c r="AG37" s="118">
        <v>0</v>
      </c>
      <c r="AH37" s="144">
        <v>0</v>
      </c>
      <c r="AI37" s="118">
        <v>0</v>
      </c>
    </row>
    <row r="38" spans="1:35" s="114" customFormat="1" ht="29" x14ac:dyDescent="0.35">
      <c r="A38" s="123">
        <v>37</v>
      </c>
      <c r="B38" s="290" t="s">
        <v>548</v>
      </c>
      <c r="C38" s="123">
        <v>0</v>
      </c>
      <c r="D38" s="123">
        <v>0</v>
      </c>
      <c r="E38" s="123">
        <v>0</v>
      </c>
      <c r="F38" s="123">
        <v>1</v>
      </c>
      <c r="G38" s="123">
        <v>0</v>
      </c>
      <c r="H38" s="123">
        <v>1</v>
      </c>
      <c r="I38" s="118">
        <v>0</v>
      </c>
      <c r="J38" s="118">
        <v>0</v>
      </c>
      <c r="K38" s="118">
        <v>0</v>
      </c>
      <c r="L38" s="118">
        <v>0</v>
      </c>
      <c r="M38" s="118">
        <v>0</v>
      </c>
      <c r="N38" s="118">
        <v>0</v>
      </c>
      <c r="O38" s="118">
        <v>0</v>
      </c>
      <c r="P38" s="118">
        <v>0</v>
      </c>
      <c r="Q38" s="118">
        <v>0</v>
      </c>
      <c r="R38" s="118">
        <v>0</v>
      </c>
      <c r="S38" s="118">
        <v>0</v>
      </c>
      <c r="T38" s="118">
        <v>0</v>
      </c>
      <c r="U38" s="118">
        <v>1</v>
      </c>
      <c r="V38" s="118">
        <v>0</v>
      </c>
      <c r="W38" s="118">
        <v>1</v>
      </c>
      <c r="X38" s="118">
        <v>1</v>
      </c>
      <c r="Y38" s="118">
        <v>1</v>
      </c>
      <c r="Z38" s="118">
        <v>0</v>
      </c>
      <c r="AA38" s="118">
        <v>1</v>
      </c>
      <c r="AB38" s="118">
        <v>0</v>
      </c>
      <c r="AC38" s="118">
        <v>0</v>
      </c>
      <c r="AD38" s="118">
        <v>0</v>
      </c>
      <c r="AE38" s="118">
        <v>0</v>
      </c>
      <c r="AF38" s="118">
        <v>1</v>
      </c>
      <c r="AG38" s="118">
        <v>0</v>
      </c>
      <c r="AH38" s="144">
        <v>0</v>
      </c>
      <c r="AI38" s="118">
        <v>0</v>
      </c>
    </row>
    <row r="39" spans="1:35" s="114" customFormat="1" x14ac:dyDescent="0.35">
      <c r="A39" s="123">
        <v>38</v>
      </c>
      <c r="B39" s="290" t="s">
        <v>563</v>
      </c>
      <c r="C39" s="123">
        <v>0</v>
      </c>
      <c r="D39" s="123">
        <v>0</v>
      </c>
      <c r="E39" s="123">
        <v>0</v>
      </c>
      <c r="F39" s="123">
        <v>1</v>
      </c>
      <c r="G39" s="123">
        <v>1</v>
      </c>
      <c r="H39" s="123">
        <v>0</v>
      </c>
      <c r="I39" s="118">
        <v>1</v>
      </c>
      <c r="J39" s="118">
        <v>1</v>
      </c>
      <c r="K39" s="118">
        <v>0</v>
      </c>
      <c r="L39" s="118">
        <v>0</v>
      </c>
      <c r="M39" s="118">
        <v>0</v>
      </c>
      <c r="N39" s="118">
        <v>0</v>
      </c>
      <c r="O39" s="118">
        <v>0</v>
      </c>
      <c r="P39" s="118">
        <v>0</v>
      </c>
      <c r="Q39" s="118">
        <v>0</v>
      </c>
      <c r="R39" s="118">
        <v>0</v>
      </c>
      <c r="S39" s="118">
        <v>0</v>
      </c>
      <c r="T39" s="118">
        <v>1</v>
      </c>
      <c r="U39" s="118">
        <v>0</v>
      </c>
      <c r="V39" s="118">
        <v>0</v>
      </c>
      <c r="W39" s="118">
        <v>0</v>
      </c>
      <c r="X39" s="118">
        <v>0</v>
      </c>
      <c r="Y39" s="118">
        <v>0</v>
      </c>
      <c r="Z39" s="118">
        <v>0</v>
      </c>
      <c r="AA39" s="118">
        <v>0</v>
      </c>
      <c r="AB39" s="118">
        <v>0</v>
      </c>
      <c r="AC39" s="118">
        <v>0</v>
      </c>
      <c r="AD39" s="118">
        <v>0</v>
      </c>
      <c r="AE39" s="118">
        <v>0</v>
      </c>
      <c r="AF39" s="118">
        <v>0</v>
      </c>
      <c r="AG39" s="118">
        <v>0</v>
      </c>
      <c r="AH39" s="144">
        <v>0</v>
      </c>
      <c r="AI39" s="118">
        <v>0</v>
      </c>
    </row>
    <row r="40" spans="1:35" s="114" customFormat="1" x14ac:dyDescent="0.35">
      <c r="A40" s="123">
        <v>39</v>
      </c>
      <c r="B40" s="290" t="s">
        <v>613</v>
      </c>
      <c r="C40" s="123">
        <v>0</v>
      </c>
      <c r="D40" s="123">
        <v>0</v>
      </c>
      <c r="E40" s="123">
        <v>0</v>
      </c>
      <c r="F40" s="123">
        <v>1</v>
      </c>
      <c r="G40" s="123">
        <v>1</v>
      </c>
      <c r="H40" s="123">
        <v>0</v>
      </c>
      <c r="I40" s="118">
        <v>1</v>
      </c>
      <c r="J40" s="118">
        <v>1</v>
      </c>
      <c r="K40" s="118">
        <v>0</v>
      </c>
      <c r="L40" s="118">
        <v>0</v>
      </c>
      <c r="M40" s="118">
        <v>0</v>
      </c>
      <c r="N40" s="118">
        <v>0</v>
      </c>
      <c r="O40" s="118">
        <v>0</v>
      </c>
      <c r="P40" s="118">
        <v>0</v>
      </c>
      <c r="Q40" s="118">
        <v>0</v>
      </c>
      <c r="R40" s="118">
        <v>0</v>
      </c>
      <c r="S40" s="118">
        <v>0</v>
      </c>
      <c r="T40" s="118">
        <v>1</v>
      </c>
      <c r="U40" s="118">
        <v>0</v>
      </c>
      <c r="V40" s="118">
        <v>0</v>
      </c>
      <c r="W40" s="118">
        <v>0</v>
      </c>
      <c r="X40" s="118">
        <v>0</v>
      </c>
      <c r="Y40" s="118">
        <v>0</v>
      </c>
      <c r="Z40" s="118">
        <v>0</v>
      </c>
      <c r="AA40" s="118">
        <v>0</v>
      </c>
      <c r="AB40" s="118">
        <v>0</v>
      </c>
      <c r="AC40" s="118">
        <v>0</v>
      </c>
      <c r="AD40" s="118">
        <v>0</v>
      </c>
      <c r="AE40" s="118">
        <v>0</v>
      </c>
      <c r="AF40" s="118">
        <v>0</v>
      </c>
      <c r="AG40" s="118">
        <v>0</v>
      </c>
      <c r="AH40" s="144">
        <v>0</v>
      </c>
      <c r="AI40" s="118">
        <v>0</v>
      </c>
    </row>
    <row r="41" spans="1:35" s="114" customFormat="1" x14ac:dyDescent="0.35">
      <c r="A41" s="123">
        <v>40</v>
      </c>
      <c r="B41" s="290" t="s">
        <v>617</v>
      </c>
      <c r="C41" s="123">
        <v>0</v>
      </c>
      <c r="D41" s="123">
        <v>0</v>
      </c>
      <c r="E41" s="123">
        <v>0</v>
      </c>
      <c r="F41" s="123">
        <v>1</v>
      </c>
      <c r="G41" s="123">
        <v>1</v>
      </c>
      <c r="H41" s="123">
        <v>0</v>
      </c>
      <c r="I41" s="118">
        <v>1</v>
      </c>
      <c r="J41" s="118">
        <v>0</v>
      </c>
      <c r="K41" s="118">
        <v>0</v>
      </c>
      <c r="L41" s="118">
        <v>0</v>
      </c>
      <c r="M41" s="118">
        <v>0</v>
      </c>
      <c r="N41" s="118">
        <v>0</v>
      </c>
      <c r="O41" s="118">
        <v>0</v>
      </c>
      <c r="P41" s="118">
        <v>0</v>
      </c>
      <c r="Q41" s="118">
        <v>0</v>
      </c>
      <c r="R41" s="118">
        <v>0</v>
      </c>
      <c r="S41" s="118">
        <v>0</v>
      </c>
      <c r="T41" s="118">
        <v>0</v>
      </c>
      <c r="U41" s="118">
        <v>1</v>
      </c>
      <c r="V41" s="118">
        <v>0</v>
      </c>
      <c r="W41" s="118">
        <v>0</v>
      </c>
      <c r="X41" s="118">
        <v>1</v>
      </c>
      <c r="Y41" s="118">
        <v>0</v>
      </c>
      <c r="Z41" s="118">
        <v>0</v>
      </c>
      <c r="AA41" s="118">
        <v>0</v>
      </c>
      <c r="AB41" s="118">
        <v>0</v>
      </c>
      <c r="AC41" s="118">
        <v>0</v>
      </c>
      <c r="AD41" s="118">
        <v>1</v>
      </c>
      <c r="AE41" s="118">
        <v>1</v>
      </c>
      <c r="AF41" s="118">
        <v>1</v>
      </c>
      <c r="AG41" s="118">
        <v>1</v>
      </c>
      <c r="AH41" s="144">
        <v>1</v>
      </c>
      <c r="AI41" s="118">
        <v>0</v>
      </c>
    </row>
    <row r="42" spans="1:35" s="114" customFormat="1" x14ac:dyDescent="0.35">
      <c r="A42" s="123">
        <v>41</v>
      </c>
      <c r="B42" s="290" t="s">
        <v>619</v>
      </c>
      <c r="C42" s="123">
        <v>0</v>
      </c>
      <c r="D42" s="123">
        <v>0</v>
      </c>
      <c r="E42" s="123">
        <v>0</v>
      </c>
      <c r="F42" s="123">
        <v>1</v>
      </c>
      <c r="G42" s="123">
        <v>0</v>
      </c>
      <c r="H42" s="123">
        <v>1</v>
      </c>
      <c r="I42" s="118">
        <v>0</v>
      </c>
      <c r="J42" s="118">
        <v>0</v>
      </c>
      <c r="K42" s="118">
        <v>0</v>
      </c>
      <c r="L42" s="118">
        <v>0</v>
      </c>
      <c r="M42" s="118">
        <v>0</v>
      </c>
      <c r="N42" s="118">
        <v>0</v>
      </c>
      <c r="O42" s="118">
        <v>0</v>
      </c>
      <c r="P42" s="118">
        <v>0</v>
      </c>
      <c r="Q42" s="118">
        <v>0</v>
      </c>
      <c r="R42" s="118">
        <v>0</v>
      </c>
      <c r="S42" s="118">
        <v>0</v>
      </c>
      <c r="T42" s="118">
        <v>0</v>
      </c>
      <c r="U42" s="118">
        <v>1</v>
      </c>
      <c r="V42" s="118">
        <v>0</v>
      </c>
      <c r="W42" s="118">
        <v>0</v>
      </c>
      <c r="X42" s="118">
        <v>0</v>
      </c>
      <c r="Y42" s="118">
        <v>0</v>
      </c>
      <c r="Z42" s="118">
        <v>0</v>
      </c>
      <c r="AA42" s="118">
        <v>0</v>
      </c>
      <c r="AB42" s="118">
        <v>1</v>
      </c>
      <c r="AC42" s="118">
        <v>0</v>
      </c>
      <c r="AD42" s="118">
        <v>0</v>
      </c>
      <c r="AE42" s="118">
        <v>0</v>
      </c>
      <c r="AF42" s="118">
        <v>0</v>
      </c>
      <c r="AG42" s="118">
        <v>0</v>
      </c>
      <c r="AH42" s="144">
        <v>0</v>
      </c>
      <c r="AI42" s="118">
        <v>0</v>
      </c>
    </row>
    <row r="43" spans="1:35" s="114" customFormat="1" x14ac:dyDescent="0.35">
      <c r="A43" s="123">
        <v>42</v>
      </c>
      <c r="B43" s="290" t="s">
        <v>622</v>
      </c>
      <c r="C43" s="123">
        <v>0</v>
      </c>
      <c r="D43" s="123">
        <v>0</v>
      </c>
      <c r="E43" s="123">
        <v>0</v>
      </c>
      <c r="F43" s="123">
        <v>1</v>
      </c>
      <c r="G43" s="123">
        <v>1</v>
      </c>
      <c r="H43" s="123">
        <v>0</v>
      </c>
      <c r="I43" s="118">
        <v>1</v>
      </c>
      <c r="J43" s="118">
        <v>1</v>
      </c>
      <c r="K43" s="118">
        <v>0</v>
      </c>
      <c r="L43" s="118">
        <v>0</v>
      </c>
      <c r="M43" s="118">
        <v>0</v>
      </c>
      <c r="N43" s="118">
        <v>0</v>
      </c>
      <c r="O43" s="118">
        <v>0</v>
      </c>
      <c r="P43" s="118">
        <v>0</v>
      </c>
      <c r="Q43" s="118">
        <v>0</v>
      </c>
      <c r="R43" s="118">
        <v>0</v>
      </c>
      <c r="S43" s="118">
        <v>0</v>
      </c>
      <c r="T43" s="118">
        <v>1</v>
      </c>
      <c r="U43" s="118">
        <v>0</v>
      </c>
      <c r="V43" s="118">
        <v>0</v>
      </c>
      <c r="W43" s="118">
        <v>0</v>
      </c>
      <c r="X43" s="118">
        <v>0</v>
      </c>
      <c r="Y43" s="118">
        <v>0</v>
      </c>
      <c r="Z43" s="118">
        <v>0</v>
      </c>
      <c r="AA43" s="118">
        <v>0</v>
      </c>
      <c r="AB43" s="118">
        <v>0</v>
      </c>
      <c r="AC43" s="118">
        <v>0</v>
      </c>
      <c r="AD43" s="118">
        <v>0</v>
      </c>
      <c r="AE43" s="118">
        <v>0</v>
      </c>
      <c r="AF43" s="118">
        <v>0</v>
      </c>
      <c r="AG43" s="118">
        <v>0</v>
      </c>
      <c r="AH43" s="144">
        <v>0</v>
      </c>
      <c r="AI43" s="118">
        <v>0</v>
      </c>
    </row>
    <row r="44" spans="1:35" s="114" customFormat="1" x14ac:dyDescent="0.35">
      <c r="A44" s="123">
        <v>43</v>
      </c>
      <c r="B44" s="290" t="s">
        <v>624</v>
      </c>
      <c r="C44" s="123">
        <v>0</v>
      </c>
      <c r="D44" s="123">
        <v>0</v>
      </c>
      <c r="E44" s="123">
        <v>0</v>
      </c>
      <c r="F44" s="123">
        <v>1</v>
      </c>
      <c r="G44" s="123">
        <v>1</v>
      </c>
      <c r="H44" s="123">
        <v>0</v>
      </c>
      <c r="I44" s="118">
        <v>1</v>
      </c>
      <c r="J44" s="118">
        <v>1</v>
      </c>
      <c r="K44" s="118">
        <v>0</v>
      </c>
      <c r="L44" s="118">
        <v>0</v>
      </c>
      <c r="M44" s="118">
        <v>0</v>
      </c>
      <c r="N44" s="118">
        <v>0</v>
      </c>
      <c r="O44" s="118">
        <v>0</v>
      </c>
      <c r="P44" s="118">
        <v>0</v>
      </c>
      <c r="Q44" s="118">
        <v>0</v>
      </c>
      <c r="R44" s="118">
        <v>0</v>
      </c>
      <c r="S44" s="118">
        <v>0</v>
      </c>
      <c r="T44" s="118">
        <v>1</v>
      </c>
      <c r="U44" s="118">
        <v>0</v>
      </c>
      <c r="V44" s="118">
        <v>0</v>
      </c>
      <c r="W44" s="118">
        <v>0</v>
      </c>
      <c r="X44" s="118">
        <v>0</v>
      </c>
      <c r="Y44" s="118">
        <v>0</v>
      </c>
      <c r="Z44" s="118">
        <v>0</v>
      </c>
      <c r="AA44" s="118">
        <v>0</v>
      </c>
      <c r="AB44" s="118">
        <v>0</v>
      </c>
      <c r="AC44" s="118">
        <v>0</v>
      </c>
      <c r="AD44" s="118">
        <v>0</v>
      </c>
      <c r="AE44" s="118">
        <v>0</v>
      </c>
      <c r="AF44" s="118">
        <v>0</v>
      </c>
      <c r="AG44" s="118">
        <v>0</v>
      </c>
      <c r="AH44" s="144">
        <v>0</v>
      </c>
      <c r="AI44" s="118">
        <v>0</v>
      </c>
    </row>
    <row r="45" spans="1:35" s="114" customFormat="1" x14ac:dyDescent="0.35">
      <c r="A45" s="123">
        <v>44</v>
      </c>
      <c r="B45" s="290" t="s">
        <v>628</v>
      </c>
      <c r="C45" s="123">
        <v>0</v>
      </c>
      <c r="D45" s="123">
        <v>0</v>
      </c>
      <c r="E45" s="123">
        <v>0</v>
      </c>
      <c r="F45" s="123">
        <v>1</v>
      </c>
      <c r="G45" s="123">
        <v>0</v>
      </c>
      <c r="H45" s="123">
        <v>1</v>
      </c>
      <c r="I45" s="118">
        <v>0</v>
      </c>
      <c r="J45" s="118">
        <v>0</v>
      </c>
      <c r="K45" s="118">
        <v>0</v>
      </c>
      <c r="L45" s="118">
        <v>0</v>
      </c>
      <c r="M45" s="118">
        <v>0</v>
      </c>
      <c r="N45" s="118">
        <v>0</v>
      </c>
      <c r="O45" s="118">
        <v>0</v>
      </c>
      <c r="P45" s="118">
        <v>0</v>
      </c>
      <c r="Q45" s="118">
        <v>0</v>
      </c>
      <c r="R45" s="118">
        <v>0</v>
      </c>
      <c r="S45" s="118">
        <v>0</v>
      </c>
      <c r="T45" s="118">
        <v>0</v>
      </c>
      <c r="U45" s="118">
        <v>1</v>
      </c>
      <c r="V45" s="118">
        <v>0</v>
      </c>
      <c r="W45" s="118">
        <v>1</v>
      </c>
      <c r="X45" s="118">
        <v>0</v>
      </c>
      <c r="Y45" s="118">
        <v>0</v>
      </c>
      <c r="Z45" s="118">
        <v>0</v>
      </c>
      <c r="AA45" s="118">
        <v>0</v>
      </c>
      <c r="AB45" s="118">
        <v>0</v>
      </c>
      <c r="AC45" s="118">
        <v>0</v>
      </c>
      <c r="AD45" s="118">
        <v>0</v>
      </c>
      <c r="AE45" s="118">
        <v>0</v>
      </c>
      <c r="AF45" s="118">
        <v>1</v>
      </c>
      <c r="AG45" s="118">
        <v>0</v>
      </c>
      <c r="AH45" s="144">
        <v>0</v>
      </c>
      <c r="AI45" s="118">
        <v>0</v>
      </c>
    </row>
    <row r="46" spans="1:35" s="114" customFormat="1" x14ac:dyDescent="0.35">
      <c r="A46" s="123">
        <v>45</v>
      </c>
      <c r="B46" s="290" t="s">
        <v>634</v>
      </c>
      <c r="C46" s="123">
        <v>0</v>
      </c>
      <c r="D46" s="123">
        <v>0</v>
      </c>
      <c r="E46" s="123">
        <v>0</v>
      </c>
      <c r="F46" s="123">
        <v>1</v>
      </c>
      <c r="G46" s="123">
        <v>0</v>
      </c>
      <c r="H46" s="123">
        <v>1</v>
      </c>
      <c r="I46" s="118">
        <v>0</v>
      </c>
      <c r="J46" s="118">
        <v>0</v>
      </c>
      <c r="K46" s="118">
        <v>0</v>
      </c>
      <c r="L46" s="118">
        <v>0</v>
      </c>
      <c r="M46" s="118">
        <v>0</v>
      </c>
      <c r="N46" s="118">
        <v>0</v>
      </c>
      <c r="O46" s="118">
        <v>0</v>
      </c>
      <c r="P46" s="118">
        <v>0</v>
      </c>
      <c r="Q46" s="118">
        <v>0</v>
      </c>
      <c r="R46" s="118">
        <v>0</v>
      </c>
      <c r="S46" s="118">
        <v>0</v>
      </c>
      <c r="T46" s="118">
        <v>0</v>
      </c>
      <c r="U46" s="118">
        <v>1</v>
      </c>
      <c r="V46" s="118">
        <v>0</v>
      </c>
      <c r="W46" s="118">
        <v>0</v>
      </c>
      <c r="X46" s="118">
        <v>1</v>
      </c>
      <c r="Y46" s="118">
        <v>0</v>
      </c>
      <c r="Z46" s="118">
        <v>0</v>
      </c>
      <c r="AA46" s="118">
        <v>0</v>
      </c>
      <c r="AB46" s="118">
        <v>0</v>
      </c>
      <c r="AC46" s="118">
        <v>0</v>
      </c>
      <c r="AD46" s="118">
        <v>0</v>
      </c>
      <c r="AE46" s="118">
        <v>0</v>
      </c>
      <c r="AF46" s="118">
        <v>0</v>
      </c>
      <c r="AG46" s="118">
        <v>0</v>
      </c>
      <c r="AH46" s="144">
        <v>0</v>
      </c>
      <c r="AI46" s="118">
        <v>0</v>
      </c>
    </row>
    <row r="47" spans="1:35" s="114" customFormat="1" x14ac:dyDescent="0.35">
      <c r="A47" s="123">
        <v>46</v>
      </c>
      <c r="B47" s="290" t="s">
        <v>640</v>
      </c>
      <c r="C47" s="123">
        <v>0</v>
      </c>
      <c r="D47" s="123">
        <v>0</v>
      </c>
      <c r="E47" s="123">
        <v>0</v>
      </c>
      <c r="F47" s="123">
        <v>1</v>
      </c>
      <c r="G47" s="123">
        <v>0</v>
      </c>
      <c r="H47" s="123">
        <v>1</v>
      </c>
      <c r="I47" s="118">
        <v>0</v>
      </c>
      <c r="J47" s="118">
        <v>0</v>
      </c>
      <c r="K47" s="118">
        <v>0</v>
      </c>
      <c r="L47" s="118">
        <v>0</v>
      </c>
      <c r="M47" s="118">
        <v>0</v>
      </c>
      <c r="N47" s="118">
        <v>0</v>
      </c>
      <c r="O47" s="118">
        <v>0</v>
      </c>
      <c r="P47" s="118">
        <v>0</v>
      </c>
      <c r="Q47" s="118">
        <v>0</v>
      </c>
      <c r="R47" s="118">
        <v>0</v>
      </c>
      <c r="S47" s="118">
        <v>0</v>
      </c>
      <c r="T47" s="118">
        <v>0</v>
      </c>
      <c r="U47" s="118">
        <v>0</v>
      </c>
      <c r="V47" s="118">
        <v>0</v>
      </c>
      <c r="W47" s="118">
        <v>0</v>
      </c>
      <c r="X47" s="118">
        <v>0</v>
      </c>
      <c r="Y47" s="118">
        <v>0</v>
      </c>
      <c r="Z47" s="118">
        <v>0</v>
      </c>
      <c r="AA47" s="118">
        <v>0</v>
      </c>
      <c r="AB47" s="118">
        <v>0</v>
      </c>
      <c r="AC47" s="118">
        <v>0</v>
      </c>
      <c r="AD47" s="118">
        <v>0</v>
      </c>
      <c r="AE47" s="118">
        <v>0</v>
      </c>
      <c r="AF47" s="118">
        <v>1</v>
      </c>
      <c r="AG47" s="118">
        <v>0</v>
      </c>
      <c r="AH47" s="144">
        <v>0</v>
      </c>
      <c r="AI47" s="118">
        <v>0</v>
      </c>
    </row>
    <row r="48" spans="1:35" s="114" customFormat="1" x14ac:dyDescent="0.35">
      <c r="A48" s="123">
        <v>47</v>
      </c>
      <c r="B48" s="290" t="s">
        <v>642</v>
      </c>
      <c r="C48" s="123">
        <v>0</v>
      </c>
      <c r="D48" s="123">
        <v>0</v>
      </c>
      <c r="E48" s="123">
        <v>0</v>
      </c>
      <c r="F48" s="123">
        <v>1</v>
      </c>
      <c r="G48" s="123">
        <v>1</v>
      </c>
      <c r="H48" s="123">
        <v>0</v>
      </c>
      <c r="I48" s="118">
        <v>1</v>
      </c>
      <c r="J48" s="118">
        <v>1</v>
      </c>
      <c r="K48" s="118">
        <v>0</v>
      </c>
      <c r="L48" s="118">
        <v>0</v>
      </c>
      <c r="M48" s="118">
        <v>0</v>
      </c>
      <c r="N48" s="118">
        <v>0</v>
      </c>
      <c r="O48" s="118">
        <v>0</v>
      </c>
      <c r="P48" s="118">
        <v>0</v>
      </c>
      <c r="Q48" s="118">
        <v>0</v>
      </c>
      <c r="R48" s="118">
        <v>0</v>
      </c>
      <c r="S48" s="118">
        <v>0</v>
      </c>
      <c r="T48" s="118">
        <v>1</v>
      </c>
      <c r="U48" s="118">
        <v>0</v>
      </c>
      <c r="V48" s="118">
        <v>0</v>
      </c>
      <c r="W48" s="118">
        <v>0</v>
      </c>
      <c r="X48" s="118">
        <v>0</v>
      </c>
      <c r="Y48" s="118">
        <v>0</v>
      </c>
      <c r="Z48" s="118">
        <v>0</v>
      </c>
      <c r="AA48" s="118">
        <v>0</v>
      </c>
      <c r="AB48" s="118">
        <v>0</v>
      </c>
      <c r="AC48" s="118">
        <v>0</v>
      </c>
      <c r="AD48" s="118">
        <v>0</v>
      </c>
      <c r="AE48" s="118">
        <v>0</v>
      </c>
      <c r="AF48" s="118">
        <v>0</v>
      </c>
      <c r="AG48" s="118">
        <v>0</v>
      </c>
      <c r="AH48" s="144">
        <v>0</v>
      </c>
      <c r="AI48" s="118">
        <v>0</v>
      </c>
    </row>
    <row r="49" spans="1:35" s="114" customFormat="1" x14ac:dyDescent="0.35">
      <c r="A49" s="123">
        <v>48</v>
      </c>
      <c r="B49" s="290" t="s">
        <v>650</v>
      </c>
      <c r="C49" s="123">
        <v>0</v>
      </c>
      <c r="D49" s="123">
        <v>0</v>
      </c>
      <c r="E49" s="123">
        <v>0</v>
      </c>
      <c r="F49" s="123">
        <v>1</v>
      </c>
      <c r="G49" s="123">
        <v>1</v>
      </c>
      <c r="H49" s="123">
        <v>0</v>
      </c>
      <c r="I49" s="118">
        <v>1</v>
      </c>
      <c r="J49" s="118">
        <v>1</v>
      </c>
      <c r="K49" s="118">
        <v>0</v>
      </c>
      <c r="L49" s="118">
        <v>0</v>
      </c>
      <c r="M49" s="118">
        <v>0</v>
      </c>
      <c r="N49" s="118">
        <v>0</v>
      </c>
      <c r="O49" s="118">
        <v>0</v>
      </c>
      <c r="P49" s="118">
        <v>0</v>
      </c>
      <c r="Q49" s="118">
        <v>0</v>
      </c>
      <c r="R49" s="118">
        <v>0</v>
      </c>
      <c r="S49" s="118">
        <v>0</v>
      </c>
      <c r="T49" s="118">
        <v>1</v>
      </c>
      <c r="U49" s="118">
        <v>0</v>
      </c>
      <c r="V49" s="118">
        <v>0</v>
      </c>
      <c r="W49" s="118">
        <v>0</v>
      </c>
      <c r="X49" s="118">
        <v>0</v>
      </c>
      <c r="Y49" s="118">
        <v>0</v>
      </c>
      <c r="Z49" s="118">
        <v>0</v>
      </c>
      <c r="AA49" s="118">
        <v>0</v>
      </c>
      <c r="AB49" s="118">
        <v>0</v>
      </c>
      <c r="AC49" s="118">
        <v>0</v>
      </c>
      <c r="AD49" s="118">
        <v>0</v>
      </c>
      <c r="AE49" s="118">
        <v>0</v>
      </c>
      <c r="AF49" s="118">
        <v>0</v>
      </c>
      <c r="AG49" s="118">
        <v>0</v>
      </c>
      <c r="AH49" s="144">
        <v>0</v>
      </c>
      <c r="AI49" s="118">
        <v>0</v>
      </c>
    </row>
    <row r="50" spans="1:35" s="114" customFormat="1" x14ac:dyDescent="0.35">
      <c r="A50" s="123">
        <v>49</v>
      </c>
      <c r="B50" s="124" t="s">
        <v>663</v>
      </c>
      <c r="C50" s="123">
        <v>0</v>
      </c>
      <c r="D50" s="123">
        <v>0</v>
      </c>
      <c r="E50" s="123">
        <v>0</v>
      </c>
      <c r="F50" s="123">
        <v>1</v>
      </c>
      <c r="G50" s="123">
        <v>1</v>
      </c>
      <c r="H50" s="123">
        <v>0</v>
      </c>
      <c r="I50" s="118">
        <v>1</v>
      </c>
      <c r="J50" s="118">
        <v>1</v>
      </c>
      <c r="K50" s="118">
        <v>0</v>
      </c>
      <c r="L50" s="118">
        <v>0</v>
      </c>
      <c r="M50" s="118">
        <v>0</v>
      </c>
      <c r="N50" s="118">
        <v>0</v>
      </c>
      <c r="O50" s="118">
        <v>0</v>
      </c>
      <c r="P50" s="118">
        <v>0</v>
      </c>
      <c r="Q50" s="118">
        <v>0</v>
      </c>
      <c r="R50" s="118">
        <v>0</v>
      </c>
      <c r="S50" s="118">
        <v>0</v>
      </c>
      <c r="T50" s="118">
        <v>1</v>
      </c>
      <c r="U50" s="118">
        <v>0</v>
      </c>
      <c r="V50" s="118">
        <v>0</v>
      </c>
      <c r="W50" s="118">
        <v>0</v>
      </c>
      <c r="X50" s="118">
        <v>0</v>
      </c>
      <c r="Y50" s="118">
        <v>0</v>
      </c>
      <c r="Z50" s="118">
        <v>0</v>
      </c>
      <c r="AA50" s="118">
        <v>0</v>
      </c>
      <c r="AB50" s="118">
        <v>0</v>
      </c>
      <c r="AC50" s="118">
        <v>0</v>
      </c>
      <c r="AD50" s="118">
        <v>0</v>
      </c>
      <c r="AE50" s="118">
        <v>0</v>
      </c>
      <c r="AF50" s="118">
        <v>0</v>
      </c>
      <c r="AG50" s="118">
        <v>0</v>
      </c>
      <c r="AH50" s="144">
        <v>0</v>
      </c>
      <c r="AI50" s="118">
        <v>0</v>
      </c>
    </row>
    <row r="51" spans="1:35" s="114" customFormat="1" x14ac:dyDescent="0.35">
      <c r="A51" s="123">
        <v>50</v>
      </c>
      <c r="B51" s="124" t="s">
        <v>668</v>
      </c>
      <c r="C51" s="123">
        <v>0</v>
      </c>
      <c r="D51" s="123">
        <v>0</v>
      </c>
      <c r="E51" s="123">
        <v>0</v>
      </c>
      <c r="F51" s="123">
        <v>1</v>
      </c>
      <c r="G51" s="123">
        <v>1</v>
      </c>
      <c r="H51" s="123">
        <v>0</v>
      </c>
      <c r="I51" s="118">
        <v>1</v>
      </c>
      <c r="J51" s="118">
        <v>1</v>
      </c>
      <c r="K51" s="118">
        <v>0</v>
      </c>
      <c r="L51" s="118">
        <v>0</v>
      </c>
      <c r="M51" s="118">
        <v>0</v>
      </c>
      <c r="N51" s="118">
        <v>0</v>
      </c>
      <c r="O51" s="118">
        <v>0</v>
      </c>
      <c r="P51" s="118">
        <v>0</v>
      </c>
      <c r="Q51" s="118">
        <v>0</v>
      </c>
      <c r="R51" s="118">
        <v>0</v>
      </c>
      <c r="S51" s="118">
        <v>0</v>
      </c>
      <c r="T51" s="118">
        <v>1</v>
      </c>
      <c r="U51" s="118">
        <v>0</v>
      </c>
      <c r="V51" s="118">
        <v>0</v>
      </c>
      <c r="W51" s="118">
        <v>0</v>
      </c>
      <c r="X51" s="118">
        <v>0</v>
      </c>
      <c r="Y51" s="118">
        <v>0</v>
      </c>
      <c r="Z51" s="118">
        <v>0</v>
      </c>
      <c r="AA51" s="118">
        <v>0</v>
      </c>
      <c r="AB51" s="118">
        <v>0</v>
      </c>
      <c r="AC51" s="118">
        <v>0</v>
      </c>
      <c r="AD51" s="118">
        <v>0</v>
      </c>
      <c r="AE51" s="118">
        <v>0</v>
      </c>
      <c r="AF51" s="118">
        <v>0</v>
      </c>
      <c r="AG51" s="118">
        <v>0</v>
      </c>
      <c r="AH51" s="144">
        <v>0</v>
      </c>
      <c r="AI51" s="118">
        <v>0</v>
      </c>
    </row>
    <row r="52" spans="1:35" s="114" customFormat="1" x14ac:dyDescent="0.35">
      <c r="A52" s="123">
        <v>51</v>
      </c>
      <c r="B52" s="124" t="s">
        <v>677</v>
      </c>
      <c r="C52" s="123">
        <v>0</v>
      </c>
      <c r="D52" s="123">
        <v>0</v>
      </c>
      <c r="E52" s="123">
        <v>0</v>
      </c>
      <c r="F52" s="123">
        <v>1</v>
      </c>
      <c r="G52" s="123">
        <v>1</v>
      </c>
      <c r="H52" s="123">
        <v>0</v>
      </c>
      <c r="I52" s="118">
        <v>1</v>
      </c>
      <c r="J52" s="118">
        <v>1</v>
      </c>
      <c r="K52" s="118">
        <v>0</v>
      </c>
      <c r="L52" s="118">
        <v>0</v>
      </c>
      <c r="M52" s="118">
        <v>0</v>
      </c>
      <c r="N52" s="118">
        <v>0</v>
      </c>
      <c r="O52" s="118">
        <v>0</v>
      </c>
      <c r="P52" s="118">
        <v>0</v>
      </c>
      <c r="Q52" s="118">
        <v>0</v>
      </c>
      <c r="R52" s="118">
        <v>0</v>
      </c>
      <c r="S52" s="118">
        <v>0</v>
      </c>
      <c r="T52" s="118">
        <v>1</v>
      </c>
      <c r="U52" s="118">
        <v>0</v>
      </c>
      <c r="V52" s="118">
        <v>0</v>
      </c>
      <c r="W52" s="118">
        <v>0</v>
      </c>
      <c r="X52" s="118">
        <v>0</v>
      </c>
      <c r="Y52" s="118">
        <v>0</v>
      </c>
      <c r="Z52" s="118">
        <v>0</v>
      </c>
      <c r="AA52" s="118">
        <v>0</v>
      </c>
      <c r="AB52" s="118">
        <v>0</v>
      </c>
      <c r="AC52" s="118">
        <v>0</v>
      </c>
      <c r="AD52" s="118">
        <v>0</v>
      </c>
      <c r="AE52" s="118">
        <v>0</v>
      </c>
      <c r="AF52" s="118">
        <v>0</v>
      </c>
      <c r="AG52" s="118">
        <v>0</v>
      </c>
      <c r="AH52" s="144">
        <v>0</v>
      </c>
      <c r="AI52" s="118">
        <v>0</v>
      </c>
    </row>
    <row r="53" spans="1:35" s="114" customFormat="1" x14ac:dyDescent="0.35">
      <c r="A53" s="123">
        <v>52</v>
      </c>
      <c r="B53" s="290" t="s">
        <v>681</v>
      </c>
      <c r="C53" s="123">
        <v>0</v>
      </c>
      <c r="D53" s="123">
        <v>0</v>
      </c>
      <c r="E53" s="123">
        <v>0</v>
      </c>
      <c r="F53" s="123">
        <v>1</v>
      </c>
      <c r="G53" s="123">
        <v>0</v>
      </c>
      <c r="H53" s="123">
        <v>1</v>
      </c>
      <c r="I53" s="118">
        <v>0</v>
      </c>
      <c r="J53" s="118">
        <v>0</v>
      </c>
      <c r="K53" s="118">
        <v>0</v>
      </c>
      <c r="L53" s="118">
        <v>0</v>
      </c>
      <c r="M53" s="118">
        <v>0</v>
      </c>
      <c r="N53" s="118">
        <v>0</v>
      </c>
      <c r="O53" s="118">
        <v>0</v>
      </c>
      <c r="P53" s="118">
        <v>0</v>
      </c>
      <c r="Q53" s="118">
        <v>0</v>
      </c>
      <c r="R53" s="118">
        <v>0</v>
      </c>
      <c r="S53" s="118">
        <v>0</v>
      </c>
      <c r="T53" s="118">
        <v>0</v>
      </c>
      <c r="U53" s="118">
        <v>1</v>
      </c>
      <c r="V53" s="118">
        <v>1</v>
      </c>
      <c r="W53" s="118">
        <v>0</v>
      </c>
      <c r="X53" s="118">
        <v>0</v>
      </c>
      <c r="Y53" s="118">
        <v>0</v>
      </c>
      <c r="Z53" s="118">
        <v>0</v>
      </c>
      <c r="AA53" s="118">
        <v>0</v>
      </c>
      <c r="AB53" s="118">
        <v>0</v>
      </c>
      <c r="AC53" s="118">
        <v>0</v>
      </c>
      <c r="AD53" s="118">
        <v>0</v>
      </c>
      <c r="AE53" s="118">
        <v>0</v>
      </c>
      <c r="AF53" s="118">
        <v>0</v>
      </c>
      <c r="AG53" s="118">
        <v>0</v>
      </c>
      <c r="AH53" s="144">
        <v>0</v>
      </c>
      <c r="AI53" s="118">
        <v>0</v>
      </c>
    </row>
    <row r="54" spans="1:35" s="114" customFormat="1" x14ac:dyDescent="0.35">
      <c r="A54" s="123">
        <v>53</v>
      </c>
      <c r="B54" s="290" t="s">
        <v>704</v>
      </c>
      <c r="C54" s="123">
        <v>0</v>
      </c>
      <c r="D54" s="123">
        <v>0</v>
      </c>
      <c r="E54" s="123">
        <v>0</v>
      </c>
      <c r="F54" s="123">
        <v>1</v>
      </c>
      <c r="G54" s="123">
        <v>1</v>
      </c>
      <c r="H54" s="123">
        <v>0</v>
      </c>
      <c r="I54" s="118">
        <v>1</v>
      </c>
      <c r="J54" s="118">
        <v>1</v>
      </c>
      <c r="K54" s="118">
        <v>0</v>
      </c>
      <c r="L54" s="118">
        <v>0</v>
      </c>
      <c r="M54" s="118">
        <v>0</v>
      </c>
      <c r="N54" s="118">
        <v>0</v>
      </c>
      <c r="O54" s="118">
        <v>0</v>
      </c>
      <c r="P54" s="118">
        <v>0</v>
      </c>
      <c r="Q54" s="118">
        <v>0</v>
      </c>
      <c r="R54" s="118">
        <v>0</v>
      </c>
      <c r="S54" s="118">
        <v>0</v>
      </c>
      <c r="T54" s="118">
        <v>1</v>
      </c>
      <c r="U54" s="118">
        <v>0</v>
      </c>
      <c r="V54" s="118">
        <v>0</v>
      </c>
      <c r="W54" s="118">
        <v>0</v>
      </c>
      <c r="X54" s="118">
        <v>0</v>
      </c>
      <c r="Y54" s="118">
        <v>0</v>
      </c>
      <c r="Z54" s="118">
        <v>0</v>
      </c>
      <c r="AA54" s="118">
        <v>0</v>
      </c>
      <c r="AB54" s="118">
        <v>0</v>
      </c>
      <c r="AC54" s="118">
        <v>0</v>
      </c>
      <c r="AD54" s="118">
        <v>0</v>
      </c>
      <c r="AE54" s="118">
        <v>0</v>
      </c>
      <c r="AF54" s="118">
        <v>0</v>
      </c>
      <c r="AG54" s="118">
        <v>0</v>
      </c>
      <c r="AH54" s="144">
        <v>0</v>
      </c>
      <c r="AI54" s="118">
        <v>0</v>
      </c>
    </row>
    <row r="55" spans="1:35" s="114" customFormat="1" x14ac:dyDescent="0.35">
      <c r="A55" s="123">
        <v>54</v>
      </c>
      <c r="B55" s="290" t="s">
        <v>707</v>
      </c>
      <c r="C55" s="123">
        <v>0</v>
      </c>
      <c r="D55" s="123">
        <v>0</v>
      </c>
      <c r="E55" s="123">
        <v>0</v>
      </c>
      <c r="F55" s="123">
        <v>1</v>
      </c>
      <c r="G55" s="123">
        <v>1</v>
      </c>
      <c r="H55" s="123">
        <v>0</v>
      </c>
      <c r="I55" s="118">
        <v>1</v>
      </c>
      <c r="J55" s="118">
        <v>0</v>
      </c>
      <c r="K55" s="118">
        <v>0</v>
      </c>
      <c r="L55" s="118">
        <v>0</v>
      </c>
      <c r="M55" s="118">
        <v>0</v>
      </c>
      <c r="N55" s="118">
        <v>0</v>
      </c>
      <c r="O55" s="118">
        <v>0</v>
      </c>
      <c r="P55" s="118">
        <v>0</v>
      </c>
      <c r="Q55" s="118">
        <v>0</v>
      </c>
      <c r="R55" s="118">
        <v>0</v>
      </c>
      <c r="S55" s="118">
        <v>0</v>
      </c>
      <c r="T55" s="118">
        <v>0</v>
      </c>
      <c r="U55" s="118">
        <v>0</v>
      </c>
      <c r="V55" s="118">
        <v>0</v>
      </c>
      <c r="W55" s="118">
        <v>0</v>
      </c>
      <c r="X55" s="118">
        <v>0</v>
      </c>
      <c r="Y55" s="118">
        <v>0</v>
      </c>
      <c r="Z55" s="118">
        <v>0</v>
      </c>
      <c r="AA55" s="118">
        <v>0</v>
      </c>
      <c r="AB55" s="118">
        <v>0</v>
      </c>
      <c r="AC55" s="118">
        <v>0</v>
      </c>
      <c r="AD55" s="118">
        <v>0</v>
      </c>
      <c r="AE55" s="118">
        <v>0</v>
      </c>
      <c r="AF55" s="118">
        <v>0</v>
      </c>
      <c r="AG55" s="118">
        <v>0</v>
      </c>
      <c r="AH55" s="144">
        <v>0</v>
      </c>
      <c r="AI55" s="118">
        <v>0</v>
      </c>
    </row>
    <row r="56" spans="1:35" s="114" customFormat="1" x14ac:dyDescent="0.35">
      <c r="A56" s="123">
        <v>55</v>
      </c>
      <c r="B56" s="290" t="s">
        <v>710</v>
      </c>
      <c r="C56" s="123">
        <v>0</v>
      </c>
      <c r="D56" s="123">
        <v>0</v>
      </c>
      <c r="E56" s="123">
        <v>0</v>
      </c>
      <c r="F56" s="123">
        <v>1</v>
      </c>
      <c r="G56" s="123">
        <v>1</v>
      </c>
      <c r="H56" s="123">
        <v>0</v>
      </c>
      <c r="I56" s="118">
        <v>1</v>
      </c>
      <c r="J56" s="118">
        <v>1</v>
      </c>
      <c r="K56" s="118">
        <v>0</v>
      </c>
      <c r="L56" s="118">
        <v>0</v>
      </c>
      <c r="M56" s="118">
        <v>0</v>
      </c>
      <c r="N56" s="118">
        <v>0</v>
      </c>
      <c r="O56" s="118">
        <v>0</v>
      </c>
      <c r="P56" s="118">
        <v>0</v>
      </c>
      <c r="Q56" s="118">
        <v>0</v>
      </c>
      <c r="R56" s="118">
        <v>0</v>
      </c>
      <c r="S56" s="118">
        <v>0</v>
      </c>
      <c r="T56" s="118">
        <v>1</v>
      </c>
      <c r="U56" s="118">
        <v>0</v>
      </c>
      <c r="V56" s="118">
        <v>0</v>
      </c>
      <c r="W56" s="118">
        <v>0</v>
      </c>
      <c r="X56" s="118">
        <v>0</v>
      </c>
      <c r="Y56" s="118">
        <v>0</v>
      </c>
      <c r="Z56" s="118">
        <v>0</v>
      </c>
      <c r="AA56" s="118">
        <v>0</v>
      </c>
      <c r="AB56" s="118">
        <v>0</v>
      </c>
      <c r="AC56" s="118">
        <v>0</v>
      </c>
      <c r="AD56" s="118">
        <v>0</v>
      </c>
      <c r="AE56" s="118">
        <v>0</v>
      </c>
      <c r="AF56" s="118">
        <v>0</v>
      </c>
      <c r="AG56" s="118">
        <v>0</v>
      </c>
      <c r="AH56" s="144">
        <v>0</v>
      </c>
      <c r="AI56" s="118">
        <v>0</v>
      </c>
    </row>
    <row r="57" spans="1:35" s="114" customFormat="1" x14ac:dyDescent="0.35">
      <c r="A57" s="123">
        <v>56</v>
      </c>
      <c r="B57" s="290" t="s">
        <v>712</v>
      </c>
      <c r="C57" s="123">
        <v>0</v>
      </c>
      <c r="D57" s="123">
        <v>0</v>
      </c>
      <c r="E57" s="123">
        <v>0</v>
      </c>
      <c r="F57" s="123">
        <v>1</v>
      </c>
      <c r="G57" s="123">
        <v>1</v>
      </c>
      <c r="H57" s="123">
        <v>0</v>
      </c>
      <c r="I57" s="118">
        <v>1</v>
      </c>
      <c r="J57" s="118">
        <v>1</v>
      </c>
      <c r="K57" s="118">
        <v>0</v>
      </c>
      <c r="L57" s="118">
        <v>0</v>
      </c>
      <c r="M57" s="118">
        <v>0</v>
      </c>
      <c r="N57" s="118">
        <v>0</v>
      </c>
      <c r="O57" s="118">
        <v>0</v>
      </c>
      <c r="P57" s="118">
        <v>0</v>
      </c>
      <c r="Q57" s="118">
        <v>0</v>
      </c>
      <c r="R57" s="118">
        <v>0</v>
      </c>
      <c r="S57" s="118">
        <v>0</v>
      </c>
      <c r="T57" s="118">
        <v>1</v>
      </c>
      <c r="U57" s="118">
        <v>0</v>
      </c>
      <c r="V57" s="118">
        <v>0</v>
      </c>
      <c r="W57" s="118">
        <v>0</v>
      </c>
      <c r="X57" s="118">
        <v>0</v>
      </c>
      <c r="Y57" s="118">
        <v>0</v>
      </c>
      <c r="Z57" s="118">
        <v>0</v>
      </c>
      <c r="AA57" s="118">
        <v>0</v>
      </c>
      <c r="AB57" s="118">
        <v>0</v>
      </c>
      <c r="AC57" s="118">
        <v>0</v>
      </c>
      <c r="AD57" s="118">
        <v>0</v>
      </c>
      <c r="AE57" s="118">
        <v>0</v>
      </c>
      <c r="AF57" s="118">
        <v>0</v>
      </c>
      <c r="AG57" s="118">
        <v>0</v>
      </c>
      <c r="AH57" s="144">
        <v>0</v>
      </c>
      <c r="AI57" s="118">
        <v>0</v>
      </c>
    </row>
    <row r="58" spans="1:35" s="114" customFormat="1" ht="29" x14ac:dyDescent="0.35">
      <c r="A58" s="123">
        <v>57</v>
      </c>
      <c r="B58" s="290" t="s">
        <v>716</v>
      </c>
      <c r="C58" s="123">
        <v>0</v>
      </c>
      <c r="D58" s="123">
        <v>0</v>
      </c>
      <c r="E58" s="123">
        <v>0</v>
      </c>
      <c r="F58" s="123">
        <v>1</v>
      </c>
      <c r="G58" s="123">
        <v>1</v>
      </c>
      <c r="H58" s="123">
        <v>0</v>
      </c>
      <c r="I58" s="118">
        <v>1</v>
      </c>
      <c r="J58" s="118">
        <v>1</v>
      </c>
      <c r="K58" s="118">
        <v>0</v>
      </c>
      <c r="L58" s="118">
        <v>0</v>
      </c>
      <c r="M58" s="118">
        <v>0</v>
      </c>
      <c r="N58" s="118">
        <v>0</v>
      </c>
      <c r="O58" s="118">
        <v>0</v>
      </c>
      <c r="P58" s="118">
        <v>0</v>
      </c>
      <c r="Q58" s="118">
        <v>0</v>
      </c>
      <c r="R58" s="118">
        <v>0</v>
      </c>
      <c r="S58" s="118">
        <v>0</v>
      </c>
      <c r="T58" s="118">
        <v>1</v>
      </c>
      <c r="U58" s="118">
        <v>0</v>
      </c>
      <c r="V58" s="118">
        <v>0</v>
      </c>
      <c r="W58" s="118">
        <v>0</v>
      </c>
      <c r="X58" s="118">
        <v>0</v>
      </c>
      <c r="Y58" s="118">
        <v>0</v>
      </c>
      <c r="Z58" s="118">
        <v>0</v>
      </c>
      <c r="AA58" s="118">
        <v>0</v>
      </c>
      <c r="AB58" s="118">
        <v>0</v>
      </c>
      <c r="AC58" s="118">
        <v>0</v>
      </c>
      <c r="AD58" s="118">
        <v>0</v>
      </c>
      <c r="AE58" s="118">
        <v>0</v>
      </c>
      <c r="AF58" s="118">
        <v>0</v>
      </c>
      <c r="AG58" s="118">
        <v>0</v>
      </c>
      <c r="AH58" s="144">
        <v>0</v>
      </c>
      <c r="AI58" s="118">
        <v>0</v>
      </c>
    </row>
    <row r="59" spans="1:35" s="114" customFormat="1" x14ac:dyDescent="0.35">
      <c r="A59" s="123">
        <v>58</v>
      </c>
      <c r="B59" s="290" t="s">
        <v>720</v>
      </c>
      <c r="C59" s="123">
        <v>0</v>
      </c>
      <c r="D59" s="123">
        <v>0</v>
      </c>
      <c r="E59" s="123">
        <v>0</v>
      </c>
      <c r="F59" s="123">
        <v>1</v>
      </c>
      <c r="G59" s="123">
        <v>0</v>
      </c>
      <c r="H59" s="123">
        <v>1</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1</v>
      </c>
      <c r="AF59" s="118">
        <v>0</v>
      </c>
      <c r="AG59" s="118">
        <v>0</v>
      </c>
      <c r="AH59" s="144">
        <v>0</v>
      </c>
      <c r="AI59" s="118">
        <v>0</v>
      </c>
    </row>
    <row r="60" spans="1:35" s="114" customFormat="1" x14ac:dyDescent="0.35">
      <c r="A60" s="123">
        <v>59</v>
      </c>
      <c r="B60" s="290" t="s">
        <v>723</v>
      </c>
      <c r="C60" s="123">
        <v>0</v>
      </c>
      <c r="D60" s="123">
        <v>0</v>
      </c>
      <c r="E60" s="123">
        <v>0</v>
      </c>
      <c r="F60" s="123">
        <v>1</v>
      </c>
      <c r="G60" s="123">
        <v>1</v>
      </c>
      <c r="H60" s="123">
        <v>0</v>
      </c>
      <c r="I60" s="118">
        <v>1</v>
      </c>
      <c r="J60" s="118">
        <v>1</v>
      </c>
      <c r="K60" s="118">
        <v>0</v>
      </c>
      <c r="L60" s="118">
        <v>0</v>
      </c>
      <c r="M60" s="118">
        <v>0</v>
      </c>
      <c r="N60" s="118">
        <v>0</v>
      </c>
      <c r="O60" s="118">
        <v>0</v>
      </c>
      <c r="P60" s="118">
        <v>0</v>
      </c>
      <c r="Q60" s="118">
        <v>0</v>
      </c>
      <c r="R60" s="118">
        <v>0</v>
      </c>
      <c r="S60" s="118">
        <v>0</v>
      </c>
      <c r="T60" s="118">
        <v>1</v>
      </c>
      <c r="U60" s="118">
        <v>0</v>
      </c>
      <c r="V60" s="118">
        <v>0</v>
      </c>
      <c r="W60" s="118">
        <v>0</v>
      </c>
      <c r="X60" s="118">
        <v>0</v>
      </c>
      <c r="Y60" s="118">
        <v>0</v>
      </c>
      <c r="Z60" s="118">
        <v>0</v>
      </c>
      <c r="AA60" s="118">
        <v>0</v>
      </c>
      <c r="AB60" s="118">
        <v>0</v>
      </c>
      <c r="AC60" s="118">
        <v>0</v>
      </c>
      <c r="AD60" s="118">
        <v>0</v>
      </c>
      <c r="AE60" s="118">
        <v>0</v>
      </c>
      <c r="AF60" s="118">
        <v>0</v>
      </c>
      <c r="AG60" s="118">
        <v>0</v>
      </c>
      <c r="AH60" s="144">
        <v>0</v>
      </c>
      <c r="AI60" s="118">
        <v>0</v>
      </c>
    </row>
    <row r="61" spans="1:35" s="114" customFormat="1" x14ac:dyDescent="0.35">
      <c r="A61" s="123">
        <v>60</v>
      </c>
      <c r="B61" s="290" t="s">
        <v>725</v>
      </c>
      <c r="C61" s="123">
        <v>0</v>
      </c>
      <c r="D61" s="123">
        <v>0</v>
      </c>
      <c r="E61" s="123">
        <v>0</v>
      </c>
      <c r="F61" s="123">
        <v>1</v>
      </c>
      <c r="G61" s="123">
        <v>1</v>
      </c>
      <c r="H61" s="123">
        <v>0</v>
      </c>
      <c r="I61" s="118">
        <v>1</v>
      </c>
      <c r="J61" s="118">
        <v>1</v>
      </c>
      <c r="K61" s="118">
        <v>0</v>
      </c>
      <c r="L61" s="118">
        <v>0</v>
      </c>
      <c r="M61" s="118">
        <v>0</v>
      </c>
      <c r="N61" s="118">
        <v>0</v>
      </c>
      <c r="O61" s="118">
        <v>0</v>
      </c>
      <c r="P61" s="118">
        <v>0</v>
      </c>
      <c r="Q61" s="118">
        <v>0</v>
      </c>
      <c r="R61" s="118">
        <v>0</v>
      </c>
      <c r="S61" s="118">
        <v>0</v>
      </c>
      <c r="T61" s="118">
        <v>1</v>
      </c>
      <c r="U61" s="118">
        <v>0</v>
      </c>
      <c r="V61" s="118">
        <v>0</v>
      </c>
      <c r="W61" s="118">
        <v>0</v>
      </c>
      <c r="X61" s="118">
        <v>0</v>
      </c>
      <c r="Y61" s="118">
        <v>0</v>
      </c>
      <c r="Z61" s="118">
        <v>0</v>
      </c>
      <c r="AA61" s="118">
        <v>0</v>
      </c>
      <c r="AB61" s="118">
        <v>0</v>
      </c>
      <c r="AC61" s="118">
        <v>0</v>
      </c>
      <c r="AD61" s="118">
        <v>0</v>
      </c>
      <c r="AE61" s="118">
        <v>0</v>
      </c>
      <c r="AF61" s="118">
        <v>0</v>
      </c>
      <c r="AG61" s="118">
        <v>0</v>
      </c>
      <c r="AH61" s="144">
        <v>0</v>
      </c>
      <c r="AI61" s="118">
        <v>0</v>
      </c>
    </row>
    <row r="62" spans="1:35" s="114" customFormat="1" x14ac:dyDescent="0.35">
      <c r="A62" s="123">
        <v>61</v>
      </c>
      <c r="B62" s="290" t="s">
        <v>732</v>
      </c>
      <c r="C62" s="123">
        <v>0</v>
      </c>
      <c r="D62" s="123">
        <v>0</v>
      </c>
      <c r="E62" s="123">
        <v>0</v>
      </c>
      <c r="F62" s="123">
        <v>1</v>
      </c>
      <c r="G62" s="123">
        <v>1</v>
      </c>
      <c r="H62" s="123">
        <v>0</v>
      </c>
      <c r="I62" s="118">
        <v>1</v>
      </c>
      <c r="J62" s="118">
        <v>1</v>
      </c>
      <c r="K62" s="118">
        <v>0</v>
      </c>
      <c r="L62" s="118">
        <v>0</v>
      </c>
      <c r="M62" s="118">
        <v>0</v>
      </c>
      <c r="N62" s="118">
        <v>0</v>
      </c>
      <c r="O62" s="118">
        <v>0</v>
      </c>
      <c r="P62" s="118">
        <v>0</v>
      </c>
      <c r="Q62" s="118">
        <v>0</v>
      </c>
      <c r="R62" s="118">
        <v>0</v>
      </c>
      <c r="S62" s="118">
        <v>0</v>
      </c>
      <c r="T62" s="118">
        <v>1</v>
      </c>
      <c r="U62" s="118">
        <v>0</v>
      </c>
      <c r="V62" s="118">
        <v>0</v>
      </c>
      <c r="W62" s="118">
        <v>0</v>
      </c>
      <c r="X62" s="118">
        <v>0</v>
      </c>
      <c r="Y62" s="118">
        <v>0</v>
      </c>
      <c r="Z62" s="118">
        <v>0</v>
      </c>
      <c r="AA62" s="118">
        <v>0</v>
      </c>
      <c r="AB62" s="118">
        <v>0</v>
      </c>
      <c r="AC62" s="118">
        <v>0</v>
      </c>
      <c r="AD62" s="118">
        <v>0</v>
      </c>
      <c r="AE62" s="118">
        <v>0</v>
      </c>
      <c r="AF62" s="118">
        <v>0</v>
      </c>
      <c r="AG62" s="118">
        <v>0</v>
      </c>
      <c r="AH62" s="144">
        <v>0</v>
      </c>
      <c r="AI62" s="118">
        <v>0</v>
      </c>
    </row>
    <row r="63" spans="1:35" s="114" customFormat="1" x14ac:dyDescent="0.35">
      <c r="A63" s="123">
        <v>62</v>
      </c>
      <c r="B63" s="290" t="s">
        <v>737</v>
      </c>
      <c r="C63" s="123">
        <v>0</v>
      </c>
      <c r="D63" s="123">
        <v>0</v>
      </c>
      <c r="E63" s="123">
        <v>0</v>
      </c>
      <c r="F63" s="123">
        <v>1</v>
      </c>
      <c r="G63" s="123">
        <v>1</v>
      </c>
      <c r="H63" s="123">
        <v>0</v>
      </c>
      <c r="I63" s="118">
        <v>1</v>
      </c>
      <c r="J63" s="118">
        <v>1</v>
      </c>
      <c r="K63" s="118">
        <v>0</v>
      </c>
      <c r="L63" s="118">
        <v>0</v>
      </c>
      <c r="M63" s="118">
        <v>0</v>
      </c>
      <c r="N63" s="118">
        <v>0</v>
      </c>
      <c r="O63" s="118">
        <v>0</v>
      </c>
      <c r="P63" s="118">
        <v>0</v>
      </c>
      <c r="Q63" s="118">
        <v>0</v>
      </c>
      <c r="R63" s="118">
        <v>0</v>
      </c>
      <c r="S63" s="118">
        <v>0</v>
      </c>
      <c r="T63" s="118">
        <v>1</v>
      </c>
      <c r="U63" s="118">
        <v>0</v>
      </c>
      <c r="V63" s="118">
        <v>0</v>
      </c>
      <c r="W63" s="118">
        <v>0</v>
      </c>
      <c r="X63" s="118">
        <v>0</v>
      </c>
      <c r="Y63" s="118">
        <v>0</v>
      </c>
      <c r="Z63" s="118">
        <v>0</v>
      </c>
      <c r="AA63" s="118">
        <v>0</v>
      </c>
      <c r="AB63" s="118">
        <v>0</v>
      </c>
      <c r="AC63" s="118">
        <v>0</v>
      </c>
      <c r="AD63" s="118">
        <v>0</v>
      </c>
      <c r="AE63" s="118">
        <v>0</v>
      </c>
      <c r="AF63" s="118">
        <v>0</v>
      </c>
      <c r="AG63" s="118">
        <v>0</v>
      </c>
      <c r="AH63" s="144">
        <v>0</v>
      </c>
      <c r="AI63" s="118">
        <v>0</v>
      </c>
    </row>
    <row r="64" spans="1:35" s="114" customFormat="1" x14ac:dyDescent="0.35">
      <c r="A64" s="123">
        <v>63</v>
      </c>
      <c r="B64" s="290" t="s">
        <v>739</v>
      </c>
      <c r="C64" s="123">
        <v>0</v>
      </c>
      <c r="D64" s="123">
        <v>0</v>
      </c>
      <c r="E64" s="123">
        <v>0</v>
      </c>
      <c r="F64" s="123">
        <v>1</v>
      </c>
      <c r="G64" s="123">
        <v>1</v>
      </c>
      <c r="H64" s="123">
        <v>0</v>
      </c>
      <c r="I64" s="118">
        <v>1</v>
      </c>
      <c r="J64" s="118">
        <v>1</v>
      </c>
      <c r="K64" s="118">
        <v>0</v>
      </c>
      <c r="L64" s="118">
        <v>0</v>
      </c>
      <c r="M64" s="118">
        <v>0</v>
      </c>
      <c r="N64" s="118">
        <v>0</v>
      </c>
      <c r="O64" s="118">
        <v>0</v>
      </c>
      <c r="P64" s="118">
        <v>0</v>
      </c>
      <c r="Q64" s="118">
        <v>0</v>
      </c>
      <c r="R64" s="118">
        <v>0</v>
      </c>
      <c r="S64" s="118">
        <v>0</v>
      </c>
      <c r="T64" s="118">
        <v>1</v>
      </c>
      <c r="U64" s="118">
        <v>0</v>
      </c>
      <c r="V64" s="118">
        <v>0</v>
      </c>
      <c r="W64" s="118">
        <v>0</v>
      </c>
      <c r="X64" s="118">
        <v>0</v>
      </c>
      <c r="Y64" s="118">
        <v>0</v>
      </c>
      <c r="Z64" s="118">
        <v>0</v>
      </c>
      <c r="AA64" s="118">
        <v>0</v>
      </c>
      <c r="AB64" s="118">
        <v>0</v>
      </c>
      <c r="AC64" s="118">
        <v>0</v>
      </c>
      <c r="AD64" s="118">
        <v>0</v>
      </c>
      <c r="AE64" s="118">
        <v>0</v>
      </c>
      <c r="AF64" s="118">
        <v>0</v>
      </c>
      <c r="AG64" s="118">
        <v>0</v>
      </c>
      <c r="AH64" s="144">
        <v>0</v>
      </c>
      <c r="AI64" s="118">
        <v>0</v>
      </c>
    </row>
    <row r="65" spans="1:35" s="114" customFormat="1" x14ac:dyDescent="0.35">
      <c r="A65" s="123">
        <v>64</v>
      </c>
      <c r="B65" s="290" t="s">
        <v>747</v>
      </c>
      <c r="C65" s="123">
        <v>0</v>
      </c>
      <c r="D65" s="123">
        <v>0</v>
      </c>
      <c r="E65" s="123">
        <v>0</v>
      </c>
      <c r="F65" s="123">
        <v>1</v>
      </c>
      <c r="G65" s="123">
        <v>1</v>
      </c>
      <c r="H65" s="123">
        <v>0</v>
      </c>
      <c r="I65" s="118">
        <v>1</v>
      </c>
      <c r="J65" s="118">
        <v>1</v>
      </c>
      <c r="K65" s="118">
        <v>0</v>
      </c>
      <c r="L65" s="118">
        <v>0</v>
      </c>
      <c r="M65" s="118">
        <v>0</v>
      </c>
      <c r="N65" s="118">
        <v>0</v>
      </c>
      <c r="O65" s="118">
        <v>0</v>
      </c>
      <c r="P65" s="118">
        <v>0</v>
      </c>
      <c r="Q65" s="118">
        <v>0</v>
      </c>
      <c r="R65" s="118">
        <v>0</v>
      </c>
      <c r="S65" s="118">
        <v>0</v>
      </c>
      <c r="T65" s="118">
        <v>1</v>
      </c>
      <c r="U65" s="118">
        <v>0</v>
      </c>
      <c r="V65" s="118">
        <v>0</v>
      </c>
      <c r="W65" s="118">
        <v>0</v>
      </c>
      <c r="X65" s="118">
        <v>0</v>
      </c>
      <c r="Y65" s="118">
        <v>0</v>
      </c>
      <c r="Z65" s="118">
        <v>0</v>
      </c>
      <c r="AA65" s="118">
        <v>0</v>
      </c>
      <c r="AB65" s="118">
        <v>0</v>
      </c>
      <c r="AC65" s="118">
        <v>0</v>
      </c>
      <c r="AD65" s="118">
        <v>0</v>
      </c>
      <c r="AE65" s="118">
        <v>0</v>
      </c>
      <c r="AF65" s="118">
        <v>0</v>
      </c>
      <c r="AG65" s="118">
        <v>0</v>
      </c>
      <c r="AH65" s="144">
        <v>0</v>
      </c>
      <c r="AI65" s="118">
        <v>0</v>
      </c>
    </row>
    <row r="66" spans="1:35" s="114" customFormat="1" x14ac:dyDescent="0.35">
      <c r="A66" s="123">
        <v>65</v>
      </c>
      <c r="B66" s="290" t="s">
        <v>750</v>
      </c>
      <c r="C66" s="123">
        <v>0</v>
      </c>
      <c r="D66" s="123">
        <v>0</v>
      </c>
      <c r="E66" s="123">
        <v>0</v>
      </c>
      <c r="F66" s="123">
        <v>1</v>
      </c>
      <c r="G66" s="123">
        <v>1</v>
      </c>
      <c r="H66" s="123">
        <v>0</v>
      </c>
      <c r="I66" s="118">
        <v>1</v>
      </c>
      <c r="J66" s="118">
        <v>1</v>
      </c>
      <c r="K66" s="118">
        <v>0</v>
      </c>
      <c r="L66" s="118">
        <v>0</v>
      </c>
      <c r="M66" s="118">
        <v>0</v>
      </c>
      <c r="N66" s="118">
        <v>0</v>
      </c>
      <c r="O66" s="118">
        <v>0</v>
      </c>
      <c r="P66" s="118">
        <v>0</v>
      </c>
      <c r="Q66" s="118">
        <v>0</v>
      </c>
      <c r="R66" s="118">
        <v>0</v>
      </c>
      <c r="S66" s="118">
        <v>0</v>
      </c>
      <c r="T66" s="118">
        <v>1</v>
      </c>
      <c r="U66" s="118">
        <v>0</v>
      </c>
      <c r="V66" s="118">
        <v>0</v>
      </c>
      <c r="W66" s="118">
        <v>0</v>
      </c>
      <c r="X66" s="118">
        <v>0</v>
      </c>
      <c r="Y66" s="118">
        <v>0</v>
      </c>
      <c r="Z66" s="118">
        <v>0</v>
      </c>
      <c r="AA66" s="118">
        <v>0</v>
      </c>
      <c r="AB66" s="118">
        <v>0</v>
      </c>
      <c r="AC66" s="118">
        <v>0</v>
      </c>
      <c r="AD66" s="118">
        <v>0</v>
      </c>
      <c r="AE66" s="118">
        <v>0</v>
      </c>
      <c r="AF66" s="118">
        <v>0</v>
      </c>
      <c r="AG66" s="118">
        <v>0</v>
      </c>
      <c r="AH66" s="144">
        <v>0</v>
      </c>
      <c r="AI66" s="118">
        <v>0</v>
      </c>
    </row>
    <row r="67" spans="1:35" s="114" customFormat="1" x14ac:dyDescent="0.35">
      <c r="A67" s="123">
        <v>66</v>
      </c>
      <c r="B67" s="290" t="s">
        <v>753</v>
      </c>
      <c r="C67" s="123">
        <v>0</v>
      </c>
      <c r="D67" s="123">
        <v>0</v>
      </c>
      <c r="E67" s="123">
        <v>0</v>
      </c>
      <c r="F67" s="123">
        <v>1</v>
      </c>
      <c r="G67" s="123">
        <v>1</v>
      </c>
      <c r="H67" s="123">
        <v>0</v>
      </c>
      <c r="I67" s="118">
        <v>1</v>
      </c>
      <c r="J67" s="118">
        <v>1</v>
      </c>
      <c r="K67" s="118">
        <v>0</v>
      </c>
      <c r="L67" s="118">
        <v>0</v>
      </c>
      <c r="M67" s="118">
        <v>0</v>
      </c>
      <c r="N67" s="118">
        <v>0</v>
      </c>
      <c r="O67" s="118">
        <v>0</v>
      </c>
      <c r="P67" s="118">
        <v>0</v>
      </c>
      <c r="Q67" s="118">
        <v>0</v>
      </c>
      <c r="R67" s="118">
        <v>0</v>
      </c>
      <c r="S67" s="118">
        <v>0</v>
      </c>
      <c r="T67" s="118">
        <v>1</v>
      </c>
      <c r="U67" s="118">
        <v>0</v>
      </c>
      <c r="V67" s="118">
        <v>0</v>
      </c>
      <c r="W67" s="118">
        <v>0</v>
      </c>
      <c r="X67" s="118">
        <v>0</v>
      </c>
      <c r="Y67" s="118">
        <v>0</v>
      </c>
      <c r="Z67" s="118">
        <v>0</v>
      </c>
      <c r="AA67" s="118">
        <v>0</v>
      </c>
      <c r="AB67" s="118">
        <v>0</v>
      </c>
      <c r="AC67" s="118">
        <v>0</v>
      </c>
      <c r="AD67" s="118">
        <v>0</v>
      </c>
      <c r="AE67" s="118">
        <v>0</v>
      </c>
      <c r="AF67" s="118">
        <v>0</v>
      </c>
      <c r="AG67" s="118">
        <v>0</v>
      </c>
      <c r="AH67" s="144">
        <v>0</v>
      </c>
      <c r="AI67" s="118">
        <v>0</v>
      </c>
    </row>
    <row r="68" spans="1:35" s="114" customFormat="1" x14ac:dyDescent="0.35">
      <c r="A68" s="123">
        <v>67</v>
      </c>
      <c r="B68" s="290" t="s">
        <v>760</v>
      </c>
      <c r="C68" s="123">
        <v>0</v>
      </c>
      <c r="D68" s="123">
        <v>0</v>
      </c>
      <c r="E68" s="123">
        <v>0</v>
      </c>
      <c r="F68" s="123">
        <v>1</v>
      </c>
      <c r="G68" s="123">
        <v>1</v>
      </c>
      <c r="H68" s="123">
        <v>0</v>
      </c>
      <c r="I68" s="118">
        <v>1</v>
      </c>
      <c r="J68" s="118">
        <v>1</v>
      </c>
      <c r="K68" s="118">
        <v>0</v>
      </c>
      <c r="L68" s="118">
        <v>0</v>
      </c>
      <c r="M68" s="118">
        <v>0</v>
      </c>
      <c r="N68" s="118">
        <v>0</v>
      </c>
      <c r="O68" s="118">
        <v>0</v>
      </c>
      <c r="P68" s="118">
        <v>0</v>
      </c>
      <c r="Q68" s="118">
        <v>0</v>
      </c>
      <c r="R68" s="118">
        <v>0</v>
      </c>
      <c r="S68" s="118">
        <v>0</v>
      </c>
      <c r="T68" s="118">
        <v>1</v>
      </c>
      <c r="U68" s="118">
        <v>0</v>
      </c>
      <c r="V68" s="118">
        <v>0</v>
      </c>
      <c r="W68" s="118">
        <v>0</v>
      </c>
      <c r="X68" s="118">
        <v>0</v>
      </c>
      <c r="Y68" s="118">
        <v>0</v>
      </c>
      <c r="Z68" s="118">
        <v>0</v>
      </c>
      <c r="AA68" s="118">
        <v>0</v>
      </c>
      <c r="AB68" s="118">
        <v>0</v>
      </c>
      <c r="AC68" s="118">
        <v>0</v>
      </c>
      <c r="AD68" s="118">
        <v>0</v>
      </c>
      <c r="AE68" s="118">
        <v>0</v>
      </c>
      <c r="AF68" s="118">
        <v>0</v>
      </c>
      <c r="AG68" s="118">
        <v>0</v>
      </c>
      <c r="AH68" s="144">
        <v>0</v>
      </c>
      <c r="AI68" s="118">
        <v>0</v>
      </c>
    </row>
    <row r="69" spans="1:35" s="114" customFormat="1" ht="29" x14ac:dyDescent="0.35">
      <c r="A69" s="123">
        <v>68</v>
      </c>
      <c r="B69" s="290" t="s">
        <v>762</v>
      </c>
      <c r="C69" s="123">
        <v>0</v>
      </c>
      <c r="D69" s="123">
        <v>0</v>
      </c>
      <c r="E69" s="123">
        <v>0</v>
      </c>
      <c r="F69" s="123">
        <v>1</v>
      </c>
      <c r="G69" s="123">
        <v>1</v>
      </c>
      <c r="H69" s="123">
        <v>0</v>
      </c>
      <c r="I69" s="118">
        <v>1</v>
      </c>
      <c r="J69" s="118">
        <v>1</v>
      </c>
      <c r="K69" s="118">
        <v>0</v>
      </c>
      <c r="L69" s="118">
        <v>0</v>
      </c>
      <c r="M69" s="118">
        <v>0</v>
      </c>
      <c r="N69" s="118">
        <v>0</v>
      </c>
      <c r="O69" s="118">
        <v>0</v>
      </c>
      <c r="P69" s="118">
        <v>0</v>
      </c>
      <c r="Q69" s="118">
        <v>0</v>
      </c>
      <c r="R69" s="118">
        <v>0</v>
      </c>
      <c r="S69" s="118">
        <v>0</v>
      </c>
      <c r="T69" s="118">
        <v>1</v>
      </c>
      <c r="U69" s="118">
        <v>0</v>
      </c>
      <c r="V69" s="118">
        <v>0</v>
      </c>
      <c r="W69" s="118">
        <v>0</v>
      </c>
      <c r="X69" s="118">
        <v>0</v>
      </c>
      <c r="Y69" s="118">
        <v>0</v>
      </c>
      <c r="Z69" s="118">
        <v>0</v>
      </c>
      <c r="AA69" s="118">
        <v>0</v>
      </c>
      <c r="AB69" s="118">
        <v>0</v>
      </c>
      <c r="AC69" s="118">
        <v>0</v>
      </c>
      <c r="AD69" s="118">
        <v>0</v>
      </c>
      <c r="AE69" s="118">
        <v>0</v>
      </c>
      <c r="AF69" s="118">
        <v>0</v>
      </c>
      <c r="AG69" s="118">
        <v>0</v>
      </c>
      <c r="AH69" s="144">
        <v>0</v>
      </c>
      <c r="AI69" s="118">
        <v>0</v>
      </c>
    </row>
    <row r="70" spans="1:35" s="114" customFormat="1" x14ac:dyDescent="0.35">
      <c r="A70" s="123">
        <v>69</v>
      </c>
      <c r="B70" s="290" t="s">
        <v>765</v>
      </c>
      <c r="C70" s="123">
        <v>0</v>
      </c>
      <c r="D70" s="123">
        <v>0</v>
      </c>
      <c r="E70" s="123">
        <v>0</v>
      </c>
      <c r="F70" s="123">
        <v>1</v>
      </c>
      <c r="G70" s="123">
        <v>1</v>
      </c>
      <c r="H70" s="123">
        <v>0</v>
      </c>
      <c r="I70" s="118">
        <v>1</v>
      </c>
      <c r="J70" s="118">
        <v>1</v>
      </c>
      <c r="K70" s="118">
        <v>0</v>
      </c>
      <c r="L70" s="118">
        <v>0</v>
      </c>
      <c r="M70" s="118">
        <v>0</v>
      </c>
      <c r="N70" s="118">
        <v>0</v>
      </c>
      <c r="O70" s="118">
        <v>0</v>
      </c>
      <c r="P70" s="118">
        <v>0</v>
      </c>
      <c r="Q70" s="118">
        <v>0</v>
      </c>
      <c r="R70" s="118">
        <v>0</v>
      </c>
      <c r="S70" s="118">
        <v>0</v>
      </c>
      <c r="T70" s="118">
        <v>1</v>
      </c>
      <c r="U70" s="118">
        <v>0</v>
      </c>
      <c r="V70" s="118">
        <v>0</v>
      </c>
      <c r="W70" s="118">
        <v>0</v>
      </c>
      <c r="X70" s="118">
        <v>0</v>
      </c>
      <c r="Y70" s="118">
        <v>0</v>
      </c>
      <c r="Z70" s="118">
        <v>0</v>
      </c>
      <c r="AA70" s="118">
        <v>0</v>
      </c>
      <c r="AB70" s="118">
        <v>0</v>
      </c>
      <c r="AC70" s="118">
        <v>0</v>
      </c>
      <c r="AD70" s="118">
        <v>0</v>
      </c>
      <c r="AE70" s="118">
        <v>0</v>
      </c>
      <c r="AF70" s="118">
        <v>0</v>
      </c>
      <c r="AG70" s="118">
        <v>0</v>
      </c>
      <c r="AH70" s="144">
        <v>0</v>
      </c>
      <c r="AI70" s="118">
        <v>0</v>
      </c>
    </row>
    <row r="71" spans="1:35" s="114" customFormat="1" x14ac:dyDescent="0.35">
      <c r="A71" s="123">
        <v>70</v>
      </c>
      <c r="B71" s="290" t="s">
        <v>772</v>
      </c>
      <c r="C71" s="123">
        <v>0</v>
      </c>
      <c r="D71" s="123">
        <v>0</v>
      </c>
      <c r="E71" s="123">
        <v>0</v>
      </c>
      <c r="F71" s="123">
        <v>1</v>
      </c>
      <c r="G71" s="123">
        <v>1</v>
      </c>
      <c r="H71" s="123">
        <v>0</v>
      </c>
      <c r="I71" s="118">
        <v>1</v>
      </c>
      <c r="J71" s="118">
        <v>1</v>
      </c>
      <c r="K71" s="118">
        <v>0</v>
      </c>
      <c r="L71" s="118">
        <v>0</v>
      </c>
      <c r="M71" s="118">
        <v>0</v>
      </c>
      <c r="N71" s="118">
        <v>0</v>
      </c>
      <c r="O71" s="118">
        <v>0</v>
      </c>
      <c r="P71" s="118">
        <v>0</v>
      </c>
      <c r="Q71" s="118">
        <v>0</v>
      </c>
      <c r="R71" s="118">
        <v>0</v>
      </c>
      <c r="S71" s="118">
        <v>0</v>
      </c>
      <c r="T71" s="118">
        <v>1</v>
      </c>
      <c r="U71" s="118">
        <v>0</v>
      </c>
      <c r="V71" s="118">
        <v>0</v>
      </c>
      <c r="W71" s="118">
        <v>0</v>
      </c>
      <c r="X71" s="118">
        <v>0</v>
      </c>
      <c r="Y71" s="118">
        <v>0</v>
      </c>
      <c r="Z71" s="118">
        <v>0</v>
      </c>
      <c r="AA71" s="118">
        <v>0</v>
      </c>
      <c r="AB71" s="118">
        <v>0</v>
      </c>
      <c r="AC71" s="118">
        <v>0</v>
      </c>
      <c r="AD71" s="118">
        <v>0</v>
      </c>
      <c r="AE71" s="118">
        <v>0</v>
      </c>
      <c r="AF71" s="118">
        <v>0</v>
      </c>
      <c r="AG71" s="118">
        <v>0</v>
      </c>
      <c r="AH71" s="144">
        <v>0</v>
      </c>
      <c r="AI71" s="118">
        <v>0</v>
      </c>
    </row>
    <row r="72" spans="1:35" s="114" customFormat="1" x14ac:dyDescent="0.35">
      <c r="A72" s="123">
        <v>71</v>
      </c>
      <c r="B72" s="290" t="s">
        <v>789</v>
      </c>
      <c r="C72" s="123">
        <v>0</v>
      </c>
      <c r="D72" s="123">
        <v>0</v>
      </c>
      <c r="E72" s="123">
        <v>0</v>
      </c>
      <c r="F72" s="123">
        <v>1</v>
      </c>
      <c r="G72" s="123">
        <v>1</v>
      </c>
      <c r="H72" s="123">
        <v>0</v>
      </c>
      <c r="I72" s="118">
        <v>1</v>
      </c>
      <c r="J72" s="118">
        <v>0</v>
      </c>
      <c r="K72" s="118">
        <v>0</v>
      </c>
      <c r="L72" s="118">
        <v>0</v>
      </c>
      <c r="M72" s="118">
        <v>0</v>
      </c>
      <c r="N72" s="118">
        <v>0</v>
      </c>
      <c r="O72" s="118">
        <v>0</v>
      </c>
      <c r="P72" s="118">
        <v>0</v>
      </c>
      <c r="Q72" s="118">
        <v>0</v>
      </c>
      <c r="R72" s="118">
        <v>0</v>
      </c>
      <c r="S72" s="118">
        <v>0</v>
      </c>
      <c r="T72" s="118">
        <v>0</v>
      </c>
      <c r="U72" s="118">
        <v>0</v>
      </c>
      <c r="V72" s="118">
        <v>0</v>
      </c>
      <c r="W72" s="118">
        <v>0</v>
      </c>
      <c r="X72" s="118">
        <v>0</v>
      </c>
      <c r="Y72" s="118">
        <v>0</v>
      </c>
      <c r="Z72" s="118">
        <v>0</v>
      </c>
      <c r="AA72" s="118">
        <v>0</v>
      </c>
      <c r="AB72" s="118">
        <v>0</v>
      </c>
      <c r="AC72" s="118">
        <v>0</v>
      </c>
      <c r="AD72" s="118">
        <v>0</v>
      </c>
      <c r="AE72" s="118">
        <v>0</v>
      </c>
      <c r="AF72" s="118">
        <v>0</v>
      </c>
      <c r="AG72" s="118">
        <v>0</v>
      </c>
      <c r="AH72" s="144">
        <v>0</v>
      </c>
      <c r="AI72" s="118">
        <v>0</v>
      </c>
    </row>
    <row r="73" spans="1:35" s="114" customFormat="1" x14ac:dyDescent="0.35">
      <c r="A73" s="123">
        <v>72</v>
      </c>
      <c r="B73" s="290" t="s">
        <v>793</v>
      </c>
      <c r="C73" s="123">
        <v>0</v>
      </c>
      <c r="D73" s="123">
        <v>0</v>
      </c>
      <c r="E73" s="123">
        <v>0</v>
      </c>
      <c r="F73" s="123">
        <v>1</v>
      </c>
      <c r="G73" s="123">
        <v>1</v>
      </c>
      <c r="H73" s="123">
        <v>0</v>
      </c>
      <c r="I73" s="118">
        <v>1</v>
      </c>
      <c r="J73" s="118">
        <v>1</v>
      </c>
      <c r="K73" s="118">
        <v>0</v>
      </c>
      <c r="L73" s="118">
        <v>0</v>
      </c>
      <c r="M73" s="118">
        <v>0</v>
      </c>
      <c r="N73" s="118">
        <v>0</v>
      </c>
      <c r="O73" s="118">
        <v>0</v>
      </c>
      <c r="P73" s="118">
        <v>0</v>
      </c>
      <c r="Q73" s="118">
        <v>0</v>
      </c>
      <c r="R73" s="118">
        <v>0</v>
      </c>
      <c r="S73" s="118">
        <v>0</v>
      </c>
      <c r="T73" s="118">
        <v>1</v>
      </c>
      <c r="U73" s="118">
        <v>0</v>
      </c>
      <c r="V73" s="118">
        <v>0</v>
      </c>
      <c r="W73" s="118">
        <v>0</v>
      </c>
      <c r="X73" s="118">
        <v>0</v>
      </c>
      <c r="Y73" s="118">
        <v>0</v>
      </c>
      <c r="Z73" s="118">
        <v>0</v>
      </c>
      <c r="AA73" s="118">
        <v>0</v>
      </c>
      <c r="AB73" s="118">
        <v>0</v>
      </c>
      <c r="AC73" s="118">
        <v>0</v>
      </c>
      <c r="AD73" s="118">
        <v>0</v>
      </c>
      <c r="AE73" s="118">
        <v>0</v>
      </c>
      <c r="AF73" s="118">
        <v>0</v>
      </c>
      <c r="AG73" s="118">
        <v>0</v>
      </c>
      <c r="AH73" s="144">
        <v>0</v>
      </c>
      <c r="AI73" s="118">
        <v>0</v>
      </c>
    </row>
    <row r="74" spans="1:35" s="114" customFormat="1" x14ac:dyDescent="0.35">
      <c r="A74" s="123">
        <v>73</v>
      </c>
      <c r="B74" s="290" t="s">
        <v>797</v>
      </c>
      <c r="C74" s="123">
        <v>0</v>
      </c>
      <c r="D74" s="123">
        <v>0</v>
      </c>
      <c r="E74" s="123">
        <v>0</v>
      </c>
      <c r="F74" s="123">
        <v>1</v>
      </c>
      <c r="G74" s="123">
        <v>1</v>
      </c>
      <c r="H74" s="123">
        <v>0</v>
      </c>
      <c r="I74" s="118">
        <v>1</v>
      </c>
      <c r="J74" s="118">
        <v>1</v>
      </c>
      <c r="K74" s="118">
        <v>0</v>
      </c>
      <c r="L74" s="118">
        <v>0</v>
      </c>
      <c r="M74" s="118">
        <v>0</v>
      </c>
      <c r="N74" s="118">
        <v>0</v>
      </c>
      <c r="O74" s="118">
        <v>0</v>
      </c>
      <c r="P74" s="118">
        <v>0</v>
      </c>
      <c r="Q74" s="118">
        <v>0</v>
      </c>
      <c r="R74" s="118">
        <v>0</v>
      </c>
      <c r="S74" s="118">
        <v>0</v>
      </c>
      <c r="T74" s="118">
        <v>1</v>
      </c>
      <c r="U74" s="118">
        <v>0</v>
      </c>
      <c r="V74" s="118">
        <v>0</v>
      </c>
      <c r="W74" s="118">
        <v>0</v>
      </c>
      <c r="X74" s="118">
        <v>0</v>
      </c>
      <c r="Y74" s="118">
        <v>0</v>
      </c>
      <c r="Z74" s="118">
        <v>0</v>
      </c>
      <c r="AA74" s="118">
        <v>0</v>
      </c>
      <c r="AB74" s="118">
        <v>0</v>
      </c>
      <c r="AC74" s="118">
        <v>0</v>
      </c>
      <c r="AD74" s="118">
        <v>0</v>
      </c>
      <c r="AE74" s="118">
        <v>0</v>
      </c>
      <c r="AF74" s="118">
        <v>0</v>
      </c>
      <c r="AG74" s="118">
        <v>0</v>
      </c>
      <c r="AH74" s="144">
        <v>0</v>
      </c>
      <c r="AI74" s="118">
        <v>0</v>
      </c>
    </row>
    <row r="75" spans="1:35" s="114" customFormat="1" x14ac:dyDescent="0.35">
      <c r="A75" s="123">
        <v>74</v>
      </c>
      <c r="B75" s="290" t="s">
        <v>800</v>
      </c>
      <c r="C75" s="123">
        <v>0</v>
      </c>
      <c r="D75" s="123">
        <v>0</v>
      </c>
      <c r="E75" s="123">
        <v>0</v>
      </c>
      <c r="F75" s="123">
        <v>1</v>
      </c>
      <c r="G75" s="123">
        <v>1</v>
      </c>
      <c r="H75" s="123">
        <v>0</v>
      </c>
      <c r="I75" s="118">
        <v>1</v>
      </c>
      <c r="J75" s="118">
        <v>1</v>
      </c>
      <c r="K75" s="118">
        <v>0</v>
      </c>
      <c r="L75" s="118">
        <v>0</v>
      </c>
      <c r="M75" s="118">
        <v>0</v>
      </c>
      <c r="N75" s="118">
        <v>0</v>
      </c>
      <c r="O75" s="118">
        <v>0</v>
      </c>
      <c r="P75" s="118">
        <v>0</v>
      </c>
      <c r="Q75" s="118">
        <v>0</v>
      </c>
      <c r="R75" s="118">
        <v>0</v>
      </c>
      <c r="S75" s="118">
        <v>0</v>
      </c>
      <c r="T75" s="118">
        <v>1</v>
      </c>
      <c r="U75" s="118">
        <v>0</v>
      </c>
      <c r="V75" s="118">
        <v>0</v>
      </c>
      <c r="W75" s="118">
        <v>0</v>
      </c>
      <c r="X75" s="118">
        <v>0</v>
      </c>
      <c r="Y75" s="118">
        <v>0</v>
      </c>
      <c r="Z75" s="118">
        <v>0</v>
      </c>
      <c r="AA75" s="118">
        <v>0</v>
      </c>
      <c r="AB75" s="118">
        <v>0</v>
      </c>
      <c r="AC75" s="118">
        <v>0</v>
      </c>
      <c r="AD75" s="118">
        <v>0</v>
      </c>
      <c r="AE75" s="118">
        <v>0</v>
      </c>
      <c r="AF75" s="118">
        <v>0</v>
      </c>
      <c r="AG75" s="118">
        <v>0</v>
      </c>
      <c r="AH75" s="144">
        <v>0</v>
      </c>
      <c r="AI75" s="118">
        <v>0</v>
      </c>
    </row>
    <row r="76" spans="1:35" s="114" customFormat="1" x14ac:dyDescent="0.35">
      <c r="A76" s="123">
        <v>75</v>
      </c>
      <c r="B76" s="290" t="s">
        <v>808</v>
      </c>
      <c r="C76" s="123">
        <v>0</v>
      </c>
      <c r="D76" s="123">
        <v>0</v>
      </c>
      <c r="E76" s="123">
        <v>0</v>
      </c>
      <c r="F76" s="123">
        <v>1</v>
      </c>
      <c r="G76" s="123">
        <v>1</v>
      </c>
      <c r="H76" s="123">
        <v>0</v>
      </c>
      <c r="I76" s="118">
        <v>1</v>
      </c>
      <c r="J76" s="118">
        <v>1</v>
      </c>
      <c r="K76" s="118">
        <v>0</v>
      </c>
      <c r="L76" s="118">
        <v>0</v>
      </c>
      <c r="M76" s="118">
        <v>0</v>
      </c>
      <c r="N76" s="118">
        <v>0</v>
      </c>
      <c r="O76" s="118">
        <v>0</v>
      </c>
      <c r="P76" s="118">
        <v>0</v>
      </c>
      <c r="Q76" s="118">
        <v>0</v>
      </c>
      <c r="R76" s="118">
        <v>0</v>
      </c>
      <c r="S76" s="118">
        <v>0</v>
      </c>
      <c r="T76" s="118">
        <v>1</v>
      </c>
      <c r="U76" s="118">
        <v>0</v>
      </c>
      <c r="V76" s="118">
        <v>0</v>
      </c>
      <c r="W76" s="118">
        <v>0</v>
      </c>
      <c r="X76" s="118">
        <v>0</v>
      </c>
      <c r="Y76" s="118">
        <v>0</v>
      </c>
      <c r="Z76" s="118">
        <v>0</v>
      </c>
      <c r="AA76" s="118">
        <v>0</v>
      </c>
      <c r="AB76" s="118">
        <v>0</v>
      </c>
      <c r="AC76" s="118">
        <v>0</v>
      </c>
      <c r="AD76" s="118">
        <v>0</v>
      </c>
      <c r="AE76" s="118">
        <v>0</v>
      </c>
      <c r="AF76" s="118">
        <v>0</v>
      </c>
      <c r="AG76" s="118">
        <v>0</v>
      </c>
      <c r="AH76" s="144">
        <v>0</v>
      </c>
      <c r="AI76" s="118">
        <v>0</v>
      </c>
    </row>
    <row r="77" spans="1:35" s="114" customFormat="1" x14ac:dyDescent="0.35">
      <c r="A77" s="123">
        <v>76</v>
      </c>
      <c r="B77" s="290" t="s">
        <v>811</v>
      </c>
      <c r="C77" s="123">
        <v>0</v>
      </c>
      <c r="D77" s="123">
        <v>0</v>
      </c>
      <c r="E77" s="123">
        <v>0</v>
      </c>
      <c r="F77" s="123">
        <v>1</v>
      </c>
      <c r="G77" s="123">
        <v>1</v>
      </c>
      <c r="H77" s="123">
        <v>0</v>
      </c>
      <c r="I77" s="118">
        <v>1</v>
      </c>
      <c r="J77" s="118">
        <v>1</v>
      </c>
      <c r="K77" s="118">
        <v>0</v>
      </c>
      <c r="L77" s="118">
        <v>0</v>
      </c>
      <c r="M77" s="118">
        <v>0</v>
      </c>
      <c r="N77" s="118">
        <v>0</v>
      </c>
      <c r="O77" s="118">
        <v>0</v>
      </c>
      <c r="P77" s="118">
        <v>0</v>
      </c>
      <c r="Q77" s="118">
        <v>0</v>
      </c>
      <c r="R77" s="118">
        <v>0</v>
      </c>
      <c r="S77" s="118">
        <v>0</v>
      </c>
      <c r="T77" s="118">
        <v>1</v>
      </c>
      <c r="U77" s="118">
        <v>0</v>
      </c>
      <c r="V77" s="118">
        <v>0</v>
      </c>
      <c r="W77" s="118">
        <v>0</v>
      </c>
      <c r="X77" s="118">
        <v>0</v>
      </c>
      <c r="Y77" s="118">
        <v>0</v>
      </c>
      <c r="Z77" s="118">
        <v>0</v>
      </c>
      <c r="AA77" s="118">
        <v>0</v>
      </c>
      <c r="AB77" s="118">
        <v>0</v>
      </c>
      <c r="AC77" s="118">
        <v>0</v>
      </c>
      <c r="AD77" s="118">
        <v>0</v>
      </c>
      <c r="AE77" s="118">
        <v>0</v>
      </c>
      <c r="AF77" s="118">
        <v>0</v>
      </c>
      <c r="AG77" s="118">
        <v>0</v>
      </c>
      <c r="AH77" s="144">
        <v>0</v>
      </c>
      <c r="AI77" s="118">
        <v>0</v>
      </c>
    </row>
    <row r="78" spans="1:35" s="114" customFormat="1" x14ac:dyDescent="0.35">
      <c r="A78" s="123">
        <v>77</v>
      </c>
      <c r="B78" s="290" t="s">
        <v>822</v>
      </c>
      <c r="C78" s="123">
        <v>0</v>
      </c>
      <c r="D78" s="123">
        <v>0</v>
      </c>
      <c r="E78" s="123">
        <v>0</v>
      </c>
      <c r="F78" s="123">
        <v>1</v>
      </c>
      <c r="G78" s="123">
        <v>1</v>
      </c>
      <c r="H78" s="123">
        <v>0</v>
      </c>
      <c r="I78" s="118">
        <v>1</v>
      </c>
      <c r="J78" s="118">
        <v>1</v>
      </c>
      <c r="K78" s="118">
        <v>0</v>
      </c>
      <c r="L78" s="118">
        <v>0</v>
      </c>
      <c r="M78" s="118">
        <v>0</v>
      </c>
      <c r="N78" s="118">
        <v>0</v>
      </c>
      <c r="O78" s="118">
        <v>0</v>
      </c>
      <c r="P78" s="118">
        <v>0</v>
      </c>
      <c r="Q78" s="118">
        <v>0</v>
      </c>
      <c r="R78" s="118">
        <v>0</v>
      </c>
      <c r="S78" s="118">
        <v>0</v>
      </c>
      <c r="T78" s="118">
        <v>1</v>
      </c>
      <c r="U78" s="118">
        <v>0</v>
      </c>
      <c r="V78" s="118">
        <v>0</v>
      </c>
      <c r="W78" s="118">
        <v>0</v>
      </c>
      <c r="X78" s="118">
        <v>0</v>
      </c>
      <c r="Y78" s="118">
        <v>0</v>
      </c>
      <c r="Z78" s="118">
        <v>0</v>
      </c>
      <c r="AA78" s="118">
        <v>0</v>
      </c>
      <c r="AB78" s="118">
        <v>0</v>
      </c>
      <c r="AC78" s="118">
        <v>0</v>
      </c>
      <c r="AD78" s="118">
        <v>0</v>
      </c>
      <c r="AE78" s="118">
        <v>0</v>
      </c>
      <c r="AF78" s="118">
        <v>0</v>
      </c>
      <c r="AG78" s="118">
        <v>0</v>
      </c>
      <c r="AH78" s="144">
        <v>0</v>
      </c>
      <c r="AI78" s="118">
        <v>0</v>
      </c>
    </row>
    <row r="79" spans="1:35" s="114" customFormat="1" x14ac:dyDescent="0.35">
      <c r="A79" s="123">
        <v>78</v>
      </c>
      <c r="B79" s="290" t="s">
        <v>826</v>
      </c>
      <c r="C79" s="123">
        <v>0</v>
      </c>
      <c r="D79" s="123">
        <v>0</v>
      </c>
      <c r="E79" s="123">
        <v>0</v>
      </c>
      <c r="F79" s="123">
        <v>1</v>
      </c>
      <c r="G79" s="123">
        <v>1</v>
      </c>
      <c r="H79" s="123">
        <v>0</v>
      </c>
      <c r="I79" s="118">
        <v>1</v>
      </c>
      <c r="J79" s="118">
        <v>1</v>
      </c>
      <c r="K79" s="118">
        <v>0</v>
      </c>
      <c r="L79" s="118">
        <v>0</v>
      </c>
      <c r="M79" s="118">
        <v>0</v>
      </c>
      <c r="N79" s="118">
        <v>0</v>
      </c>
      <c r="O79" s="118">
        <v>0</v>
      </c>
      <c r="P79" s="118">
        <v>0</v>
      </c>
      <c r="Q79" s="118">
        <v>0</v>
      </c>
      <c r="R79" s="118">
        <v>0</v>
      </c>
      <c r="S79" s="118">
        <v>0</v>
      </c>
      <c r="T79" s="118">
        <v>1</v>
      </c>
      <c r="U79" s="118">
        <v>0</v>
      </c>
      <c r="V79" s="118">
        <v>0</v>
      </c>
      <c r="W79" s="118">
        <v>0</v>
      </c>
      <c r="X79" s="118">
        <v>0</v>
      </c>
      <c r="Y79" s="118">
        <v>0</v>
      </c>
      <c r="Z79" s="118">
        <v>0</v>
      </c>
      <c r="AA79" s="118">
        <v>0</v>
      </c>
      <c r="AB79" s="118">
        <v>0</v>
      </c>
      <c r="AC79" s="118">
        <v>0</v>
      </c>
      <c r="AD79" s="118">
        <v>0</v>
      </c>
      <c r="AE79" s="118">
        <v>0</v>
      </c>
      <c r="AF79" s="118">
        <v>0</v>
      </c>
      <c r="AG79" s="118">
        <v>0</v>
      </c>
      <c r="AH79" s="144">
        <v>0</v>
      </c>
      <c r="AI79" s="118">
        <v>0</v>
      </c>
    </row>
    <row r="80" spans="1:35" s="114" customFormat="1" x14ac:dyDescent="0.35">
      <c r="A80" s="123">
        <v>79</v>
      </c>
      <c r="B80" s="290" t="s">
        <v>829</v>
      </c>
      <c r="C80" s="123">
        <v>0</v>
      </c>
      <c r="D80" s="123">
        <v>0</v>
      </c>
      <c r="E80" s="123">
        <v>0</v>
      </c>
      <c r="F80" s="123">
        <v>1</v>
      </c>
      <c r="G80" s="123">
        <v>1</v>
      </c>
      <c r="H80" s="123">
        <v>0</v>
      </c>
      <c r="I80" s="118">
        <v>1</v>
      </c>
      <c r="J80" s="118">
        <v>1</v>
      </c>
      <c r="K80" s="118">
        <v>0</v>
      </c>
      <c r="L80" s="118">
        <v>0</v>
      </c>
      <c r="M80" s="118">
        <v>0</v>
      </c>
      <c r="N80" s="118">
        <v>0</v>
      </c>
      <c r="O80" s="118">
        <v>0</v>
      </c>
      <c r="P80" s="118">
        <v>0</v>
      </c>
      <c r="Q80" s="118">
        <v>0</v>
      </c>
      <c r="R80" s="118">
        <v>0</v>
      </c>
      <c r="S80" s="118">
        <v>0</v>
      </c>
      <c r="T80" s="118">
        <v>1</v>
      </c>
      <c r="U80" s="118">
        <v>0</v>
      </c>
      <c r="V80" s="118">
        <v>0</v>
      </c>
      <c r="W80" s="118">
        <v>0</v>
      </c>
      <c r="X80" s="118">
        <v>0</v>
      </c>
      <c r="Y80" s="118">
        <v>0</v>
      </c>
      <c r="Z80" s="118">
        <v>0</v>
      </c>
      <c r="AA80" s="118">
        <v>0</v>
      </c>
      <c r="AB80" s="118">
        <v>0</v>
      </c>
      <c r="AC80" s="118">
        <v>0</v>
      </c>
      <c r="AD80" s="118">
        <v>0</v>
      </c>
      <c r="AE80" s="118">
        <v>0</v>
      </c>
      <c r="AF80" s="118">
        <v>0</v>
      </c>
      <c r="AG80" s="118">
        <v>0</v>
      </c>
      <c r="AH80" s="144">
        <v>0</v>
      </c>
      <c r="AI80" s="118">
        <v>0</v>
      </c>
    </row>
    <row r="81" spans="1:35" s="114" customFormat="1" x14ac:dyDescent="0.35">
      <c r="A81" s="123">
        <v>80</v>
      </c>
      <c r="B81" s="290" t="s">
        <v>842</v>
      </c>
      <c r="C81" s="123">
        <v>0</v>
      </c>
      <c r="D81" s="123">
        <v>0</v>
      </c>
      <c r="E81" s="123">
        <v>0</v>
      </c>
      <c r="F81" s="123">
        <v>1</v>
      </c>
      <c r="G81" s="123">
        <v>1</v>
      </c>
      <c r="H81" s="123">
        <v>1</v>
      </c>
      <c r="I81" s="118">
        <v>1</v>
      </c>
      <c r="J81" s="118">
        <v>1</v>
      </c>
      <c r="K81" s="118">
        <v>0</v>
      </c>
      <c r="L81" s="118">
        <v>0</v>
      </c>
      <c r="M81" s="118">
        <v>0</v>
      </c>
      <c r="N81" s="118">
        <v>0</v>
      </c>
      <c r="O81" s="118">
        <v>0</v>
      </c>
      <c r="P81" s="118">
        <v>0</v>
      </c>
      <c r="Q81" s="118">
        <v>0</v>
      </c>
      <c r="R81" s="118">
        <v>0</v>
      </c>
      <c r="S81" s="118">
        <v>0</v>
      </c>
      <c r="T81" s="118">
        <v>1</v>
      </c>
      <c r="U81" s="118">
        <v>1</v>
      </c>
      <c r="V81" s="118">
        <v>1</v>
      </c>
      <c r="W81" s="118">
        <v>1</v>
      </c>
      <c r="X81" s="118">
        <v>1</v>
      </c>
      <c r="Y81" s="118">
        <v>1</v>
      </c>
      <c r="Z81" s="118">
        <v>1</v>
      </c>
      <c r="AA81" s="118">
        <v>1</v>
      </c>
      <c r="AB81" s="118">
        <v>1</v>
      </c>
      <c r="AC81" s="118">
        <v>1</v>
      </c>
      <c r="AD81" s="118">
        <v>1</v>
      </c>
      <c r="AE81" s="118">
        <v>1</v>
      </c>
      <c r="AF81" s="118">
        <v>1</v>
      </c>
      <c r="AG81" s="118">
        <v>1</v>
      </c>
      <c r="AH81" s="144">
        <v>1</v>
      </c>
      <c r="AI81" s="118">
        <v>0</v>
      </c>
    </row>
    <row r="82" spans="1:35" s="114" customFormat="1" x14ac:dyDescent="0.35">
      <c r="A82" s="123">
        <v>81</v>
      </c>
      <c r="B82" s="290" t="s">
        <v>874</v>
      </c>
      <c r="C82" s="123">
        <v>0</v>
      </c>
      <c r="D82" s="123">
        <v>0</v>
      </c>
      <c r="E82" s="123">
        <v>0</v>
      </c>
      <c r="F82" s="123">
        <v>1</v>
      </c>
      <c r="G82" s="123">
        <v>1</v>
      </c>
      <c r="H82" s="123">
        <v>0</v>
      </c>
      <c r="I82" s="118">
        <v>1</v>
      </c>
      <c r="J82" s="118">
        <v>1</v>
      </c>
      <c r="K82" s="118">
        <v>0</v>
      </c>
      <c r="L82" s="118">
        <v>0</v>
      </c>
      <c r="M82" s="118">
        <v>0</v>
      </c>
      <c r="N82" s="118">
        <v>0</v>
      </c>
      <c r="O82" s="118">
        <v>0</v>
      </c>
      <c r="P82" s="118">
        <v>0</v>
      </c>
      <c r="Q82" s="118">
        <v>0</v>
      </c>
      <c r="R82" s="118">
        <v>0</v>
      </c>
      <c r="S82" s="118">
        <v>0</v>
      </c>
      <c r="T82" s="118">
        <v>1</v>
      </c>
      <c r="U82" s="118">
        <v>0</v>
      </c>
      <c r="V82" s="118">
        <v>0</v>
      </c>
      <c r="W82" s="118">
        <v>0</v>
      </c>
      <c r="X82" s="118">
        <v>0</v>
      </c>
      <c r="Y82" s="118">
        <v>0</v>
      </c>
      <c r="Z82" s="118">
        <v>0</v>
      </c>
      <c r="AA82" s="118">
        <v>0</v>
      </c>
      <c r="AB82" s="118">
        <v>0</v>
      </c>
      <c r="AC82" s="118">
        <v>0</v>
      </c>
      <c r="AD82" s="118">
        <v>0</v>
      </c>
      <c r="AE82" s="118">
        <v>0</v>
      </c>
      <c r="AF82" s="118">
        <v>0</v>
      </c>
      <c r="AG82" s="118">
        <v>0</v>
      </c>
      <c r="AH82" s="144">
        <v>0</v>
      </c>
      <c r="AI82" s="118">
        <v>0</v>
      </c>
    </row>
    <row r="83" spans="1:35" s="114" customFormat="1" x14ac:dyDescent="0.35">
      <c r="A83" s="123">
        <v>82</v>
      </c>
      <c r="B83" s="124" t="s">
        <v>1100</v>
      </c>
      <c r="C83" s="123">
        <v>0</v>
      </c>
      <c r="D83" s="123">
        <v>0</v>
      </c>
      <c r="E83" s="123">
        <v>0</v>
      </c>
      <c r="F83" s="123">
        <v>1</v>
      </c>
      <c r="G83" s="123">
        <v>1</v>
      </c>
      <c r="H83" s="123">
        <v>0</v>
      </c>
      <c r="I83" s="118">
        <v>1</v>
      </c>
      <c r="J83" s="118">
        <v>1</v>
      </c>
      <c r="K83" s="118">
        <v>0</v>
      </c>
      <c r="L83" s="118">
        <v>0</v>
      </c>
      <c r="M83" s="118">
        <v>0</v>
      </c>
      <c r="N83" s="118">
        <v>0</v>
      </c>
      <c r="O83" s="118">
        <v>0</v>
      </c>
      <c r="P83" s="118">
        <v>0</v>
      </c>
      <c r="Q83" s="118">
        <v>0</v>
      </c>
      <c r="R83" s="118">
        <v>0</v>
      </c>
      <c r="S83" s="118">
        <v>0</v>
      </c>
      <c r="T83" s="118">
        <v>1</v>
      </c>
      <c r="U83" s="118">
        <v>0</v>
      </c>
      <c r="V83" s="118">
        <v>0</v>
      </c>
      <c r="W83" s="118">
        <v>0</v>
      </c>
      <c r="X83" s="118">
        <v>0</v>
      </c>
      <c r="Y83" s="118">
        <v>0</v>
      </c>
      <c r="Z83" s="118">
        <v>0</v>
      </c>
      <c r="AA83" s="118">
        <v>0</v>
      </c>
      <c r="AB83" s="118">
        <v>0</v>
      </c>
      <c r="AC83" s="118">
        <v>0</v>
      </c>
      <c r="AD83" s="118">
        <v>0</v>
      </c>
      <c r="AE83" s="118">
        <v>0</v>
      </c>
      <c r="AF83" s="118">
        <v>0</v>
      </c>
      <c r="AG83" s="118">
        <v>0</v>
      </c>
      <c r="AH83" s="144">
        <v>0</v>
      </c>
      <c r="AI83" s="118">
        <v>0</v>
      </c>
    </row>
    <row r="84" spans="1:35" s="114" customFormat="1" x14ac:dyDescent="0.35">
      <c r="A84" s="123">
        <v>83</v>
      </c>
      <c r="B84" s="124" t="s">
        <v>1040</v>
      </c>
      <c r="C84" s="123">
        <v>0</v>
      </c>
      <c r="D84" s="123">
        <v>0</v>
      </c>
      <c r="E84" s="123">
        <v>0</v>
      </c>
      <c r="F84" s="123">
        <v>1</v>
      </c>
      <c r="G84" s="123">
        <v>1</v>
      </c>
      <c r="H84" s="123">
        <v>0</v>
      </c>
      <c r="I84" s="118">
        <v>1</v>
      </c>
      <c r="J84" s="118">
        <v>1</v>
      </c>
      <c r="K84" s="118">
        <v>0</v>
      </c>
      <c r="L84" s="118">
        <v>0</v>
      </c>
      <c r="M84" s="118">
        <v>0</v>
      </c>
      <c r="N84" s="118">
        <v>0</v>
      </c>
      <c r="O84" s="118">
        <v>0</v>
      </c>
      <c r="P84" s="118">
        <v>0</v>
      </c>
      <c r="Q84" s="118">
        <v>0</v>
      </c>
      <c r="R84" s="118">
        <v>0</v>
      </c>
      <c r="S84" s="118">
        <v>0</v>
      </c>
      <c r="T84" s="118">
        <v>1</v>
      </c>
      <c r="U84" s="118">
        <v>0</v>
      </c>
      <c r="V84" s="118">
        <v>0</v>
      </c>
      <c r="W84" s="118">
        <v>0</v>
      </c>
      <c r="X84" s="118">
        <v>0</v>
      </c>
      <c r="Y84" s="118">
        <v>0</v>
      </c>
      <c r="Z84" s="118">
        <v>0</v>
      </c>
      <c r="AA84" s="118">
        <v>0</v>
      </c>
      <c r="AB84" s="118">
        <v>0</v>
      </c>
      <c r="AC84" s="118">
        <v>0</v>
      </c>
      <c r="AD84" s="118">
        <v>0</v>
      </c>
      <c r="AE84" s="118">
        <v>0</v>
      </c>
      <c r="AF84" s="118">
        <v>0</v>
      </c>
      <c r="AG84" s="118">
        <v>0</v>
      </c>
      <c r="AH84" s="144">
        <v>0</v>
      </c>
      <c r="AI84" s="118">
        <v>0</v>
      </c>
    </row>
    <row r="85" spans="1:35" s="114" customFormat="1" x14ac:dyDescent="0.35">
      <c r="A85" s="123">
        <v>84</v>
      </c>
      <c r="B85" s="124" t="s">
        <v>1044</v>
      </c>
      <c r="C85" s="123">
        <v>0</v>
      </c>
      <c r="D85" s="123">
        <v>0</v>
      </c>
      <c r="E85" s="123">
        <v>0</v>
      </c>
      <c r="F85" s="123">
        <v>1</v>
      </c>
      <c r="G85" s="123">
        <v>1</v>
      </c>
      <c r="H85" s="123">
        <v>0</v>
      </c>
      <c r="I85" s="118">
        <v>1</v>
      </c>
      <c r="J85" s="118">
        <v>0</v>
      </c>
      <c r="K85" s="118">
        <v>0</v>
      </c>
      <c r="L85" s="118">
        <v>0</v>
      </c>
      <c r="M85" s="118">
        <v>0</v>
      </c>
      <c r="N85" s="118">
        <v>0</v>
      </c>
      <c r="O85" s="118">
        <v>0</v>
      </c>
      <c r="P85" s="118">
        <v>0</v>
      </c>
      <c r="Q85" s="118">
        <v>0</v>
      </c>
      <c r="R85" s="118">
        <v>0</v>
      </c>
      <c r="S85" s="118">
        <v>0</v>
      </c>
      <c r="T85" s="118">
        <v>1</v>
      </c>
      <c r="U85" s="118">
        <v>0</v>
      </c>
      <c r="V85" s="118">
        <v>0</v>
      </c>
      <c r="W85" s="118">
        <v>0</v>
      </c>
      <c r="X85" s="118">
        <v>0</v>
      </c>
      <c r="Y85" s="118">
        <v>0</v>
      </c>
      <c r="Z85" s="118">
        <v>0</v>
      </c>
      <c r="AA85" s="118">
        <v>0</v>
      </c>
      <c r="AB85" s="118">
        <v>0</v>
      </c>
      <c r="AC85" s="118">
        <v>0</v>
      </c>
      <c r="AD85" s="118">
        <v>0</v>
      </c>
      <c r="AE85" s="118">
        <v>0</v>
      </c>
      <c r="AF85" s="118">
        <v>0</v>
      </c>
      <c r="AG85" s="118">
        <v>0</v>
      </c>
      <c r="AH85" s="144">
        <v>0</v>
      </c>
      <c r="AI85" s="118">
        <v>0</v>
      </c>
    </row>
    <row r="86" spans="1:35" s="114" customFormat="1" x14ac:dyDescent="0.35">
      <c r="A86" s="123">
        <v>85</v>
      </c>
      <c r="B86" s="124" t="s">
        <v>1055</v>
      </c>
      <c r="C86" s="123">
        <v>0</v>
      </c>
      <c r="D86" s="123">
        <v>0</v>
      </c>
      <c r="E86" s="123">
        <v>0</v>
      </c>
      <c r="F86" s="123">
        <v>1</v>
      </c>
      <c r="G86" s="123">
        <v>1</v>
      </c>
      <c r="H86" s="123">
        <v>0</v>
      </c>
      <c r="I86" s="118">
        <v>1</v>
      </c>
      <c r="J86" s="118">
        <v>0</v>
      </c>
      <c r="K86" s="118">
        <v>0</v>
      </c>
      <c r="L86" s="118">
        <v>0</v>
      </c>
      <c r="M86" s="118">
        <v>0</v>
      </c>
      <c r="N86" s="118">
        <v>0</v>
      </c>
      <c r="O86" s="118">
        <v>0</v>
      </c>
      <c r="P86" s="118">
        <v>0</v>
      </c>
      <c r="Q86" s="118">
        <v>0</v>
      </c>
      <c r="R86" s="118">
        <v>0</v>
      </c>
      <c r="S86" s="118">
        <v>0</v>
      </c>
      <c r="T86" s="118">
        <v>1</v>
      </c>
      <c r="U86" s="118">
        <v>0</v>
      </c>
      <c r="V86" s="118">
        <v>0</v>
      </c>
      <c r="W86" s="118">
        <v>0</v>
      </c>
      <c r="X86" s="118">
        <v>0</v>
      </c>
      <c r="Y86" s="118">
        <v>0</v>
      </c>
      <c r="Z86" s="118">
        <v>0</v>
      </c>
      <c r="AA86" s="118">
        <v>0</v>
      </c>
      <c r="AB86" s="118">
        <v>0</v>
      </c>
      <c r="AC86" s="118">
        <v>0</v>
      </c>
      <c r="AD86" s="118">
        <v>0</v>
      </c>
      <c r="AE86" s="118">
        <v>0</v>
      </c>
      <c r="AF86" s="118">
        <v>0</v>
      </c>
      <c r="AG86" s="118">
        <v>0</v>
      </c>
      <c r="AH86" s="144">
        <v>0</v>
      </c>
      <c r="AI86" s="118">
        <v>0</v>
      </c>
    </row>
    <row r="87" spans="1:35" s="114" customFormat="1" x14ac:dyDescent="0.35">
      <c r="A87" s="123">
        <v>86</v>
      </c>
      <c r="B87" s="125" t="s">
        <v>1057</v>
      </c>
      <c r="C87" s="123">
        <v>0</v>
      </c>
      <c r="D87" s="123">
        <v>0</v>
      </c>
      <c r="E87" s="123">
        <v>0</v>
      </c>
      <c r="F87" s="123">
        <v>1</v>
      </c>
      <c r="G87" s="123">
        <v>1</v>
      </c>
      <c r="H87" s="123">
        <v>0</v>
      </c>
      <c r="I87" s="118">
        <v>1</v>
      </c>
      <c r="J87" s="118">
        <v>1</v>
      </c>
      <c r="K87" s="118">
        <v>0</v>
      </c>
      <c r="L87" s="118">
        <v>0</v>
      </c>
      <c r="M87" s="118">
        <v>0</v>
      </c>
      <c r="N87" s="118">
        <v>0</v>
      </c>
      <c r="O87" s="118">
        <v>0</v>
      </c>
      <c r="P87" s="118">
        <v>0</v>
      </c>
      <c r="Q87" s="118">
        <v>0</v>
      </c>
      <c r="R87" s="118">
        <v>0</v>
      </c>
      <c r="S87" s="118">
        <v>0</v>
      </c>
      <c r="T87" s="118">
        <v>1</v>
      </c>
      <c r="U87" s="118">
        <v>0</v>
      </c>
      <c r="V87" s="118">
        <v>0</v>
      </c>
      <c r="W87" s="118">
        <v>0</v>
      </c>
      <c r="X87" s="118">
        <v>0</v>
      </c>
      <c r="Y87" s="118">
        <v>0</v>
      </c>
      <c r="Z87" s="118">
        <v>0</v>
      </c>
      <c r="AA87" s="118">
        <v>0</v>
      </c>
      <c r="AB87" s="118">
        <v>0</v>
      </c>
      <c r="AC87" s="118">
        <v>0</v>
      </c>
      <c r="AD87" s="118">
        <v>0</v>
      </c>
      <c r="AE87" s="118">
        <v>0</v>
      </c>
      <c r="AF87" s="118">
        <v>0</v>
      </c>
      <c r="AG87" s="118">
        <v>0</v>
      </c>
      <c r="AH87" s="144">
        <v>0</v>
      </c>
      <c r="AI87" s="118">
        <v>0</v>
      </c>
    </row>
    <row r="88" spans="1:35" s="114" customFormat="1" x14ac:dyDescent="0.35">
      <c r="A88" s="123">
        <v>87</v>
      </c>
      <c r="B88" s="125" t="s">
        <v>1059</v>
      </c>
      <c r="C88" s="123">
        <v>0</v>
      </c>
      <c r="D88" s="123">
        <v>0</v>
      </c>
      <c r="E88" s="123">
        <v>0</v>
      </c>
      <c r="F88" s="123">
        <v>1</v>
      </c>
      <c r="G88" s="123">
        <v>1</v>
      </c>
      <c r="H88" s="123">
        <v>0</v>
      </c>
      <c r="I88" s="118">
        <v>1</v>
      </c>
      <c r="J88" s="118">
        <v>0</v>
      </c>
      <c r="K88" s="118">
        <v>0</v>
      </c>
      <c r="L88" s="118">
        <v>0</v>
      </c>
      <c r="M88" s="118">
        <v>0</v>
      </c>
      <c r="N88" s="118">
        <v>0</v>
      </c>
      <c r="O88" s="118">
        <v>0</v>
      </c>
      <c r="P88" s="118">
        <v>0</v>
      </c>
      <c r="Q88" s="118">
        <v>0</v>
      </c>
      <c r="R88" s="118">
        <v>0</v>
      </c>
      <c r="S88" s="118">
        <v>0</v>
      </c>
      <c r="T88" s="118">
        <v>1</v>
      </c>
      <c r="U88" s="118">
        <v>0</v>
      </c>
      <c r="V88" s="118">
        <v>0</v>
      </c>
      <c r="W88" s="118">
        <v>0</v>
      </c>
      <c r="X88" s="118">
        <v>0</v>
      </c>
      <c r="Y88" s="118">
        <v>0</v>
      </c>
      <c r="Z88" s="118">
        <v>0</v>
      </c>
      <c r="AA88" s="118">
        <v>0</v>
      </c>
      <c r="AB88" s="118">
        <v>0</v>
      </c>
      <c r="AC88" s="118">
        <v>0</v>
      </c>
      <c r="AD88" s="118">
        <v>0</v>
      </c>
      <c r="AE88" s="118">
        <v>0</v>
      </c>
      <c r="AF88" s="118">
        <v>0</v>
      </c>
      <c r="AG88" s="118">
        <v>0</v>
      </c>
      <c r="AH88" s="144">
        <v>0</v>
      </c>
      <c r="AI88" s="118">
        <v>0</v>
      </c>
    </row>
    <row r="89" spans="1:35" s="114" customFormat="1" x14ac:dyDescent="0.35">
      <c r="A89" s="123">
        <v>88</v>
      </c>
      <c r="B89" s="125" t="s">
        <v>1101</v>
      </c>
      <c r="C89" s="123">
        <v>0</v>
      </c>
      <c r="D89" s="123">
        <v>0</v>
      </c>
      <c r="E89" s="123">
        <v>0</v>
      </c>
      <c r="F89" s="123">
        <v>1</v>
      </c>
      <c r="G89" s="123">
        <v>1</v>
      </c>
      <c r="H89" s="123">
        <v>0</v>
      </c>
      <c r="I89" s="118">
        <v>1</v>
      </c>
      <c r="J89" s="118">
        <v>0</v>
      </c>
      <c r="K89" s="118">
        <v>0</v>
      </c>
      <c r="L89" s="118">
        <v>0</v>
      </c>
      <c r="M89" s="118">
        <v>0</v>
      </c>
      <c r="N89" s="118">
        <v>0</v>
      </c>
      <c r="O89" s="118">
        <v>0</v>
      </c>
      <c r="P89" s="118">
        <v>0</v>
      </c>
      <c r="Q89" s="118">
        <v>0</v>
      </c>
      <c r="R89" s="118">
        <v>0</v>
      </c>
      <c r="S89" s="118">
        <v>0</v>
      </c>
      <c r="T89" s="118">
        <v>1</v>
      </c>
      <c r="U89" s="118">
        <v>0</v>
      </c>
      <c r="V89" s="118">
        <v>0</v>
      </c>
      <c r="W89" s="118">
        <v>0</v>
      </c>
      <c r="X89" s="118">
        <v>0</v>
      </c>
      <c r="Y89" s="118">
        <v>0</v>
      </c>
      <c r="Z89" s="118">
        <v>0</v>
      </c>
      <c r="AA89" s="118">
        <v>0</v>
      </c>
      <c r="AB89" s="118">
        <v>0</v>
      </c>
      <c r="AC89" s="118">
        <v>0</v>
      </c>
      <c r="AD89" s="118">
        <v>0</v>
      </c>
      <c r="AE89" s="118">
        <v>0</v>
      </c>
      <c r="AF89" s="118">
        <v>0</v>
      </c>
      <c r="AG89" s="118">
        <v>0</v>
      </c>
      <c r="AH89" s="144">
        <v>0</v>
      </c>
      <c r="AI89" s="118">
        <v>0</v>
      </c>
    </row>
    <row r="90" spans="1:35" s="114" customFormat="1" x14ac:dyDescent="0.35">
      <c r="A90" s="123">
        <v>89</v>
      </c>
      <c r="B90" s="125" t="s">
        <v>1062</v>
      </c>
      <c r="C90" s="123">
        <v>0</v>
      </c>
      <c r="D90" s="123">
        <v>0</v>
      </c>
      <c r="E90" s="123">
        <v>0</v>
      </c>
      <c r="F90" s="123">
        <v>1</v>
      </c>
      <c r="G90" s="123">
        <v>1</v>
      </c>
      <c r="H90" s="123">
        <v>0</v>
      </c>
      <c r="I90" s="118">
        <v>1</v>
      </c>
      <c r="J90" s="118">
        <v>1</v>
      </c>
      <c r="K90" s="118">
        <v>0</v>
      </c>
      <c r="L90" s="118">
        <v>0</v>
      </c>
      <c r="M90" s="118">
        <v>0</v>
      </c>
      <c r="N90" s="118">
        <v>0</v>
      </c>
      <c r="O90" s="118">
        <v>0</v>
      </c>
      <c r="P90" s="118">
        <v>0</v>
      </c>
      <c r="Q90" s="118">
        <v>0</v>
      </c>
      <c r="R90" s="118">
        <v>0</v>
      </c>
      <c r="S90" s="118">
        <v>0</v>
      </c>
      <c r="T90" s="118">
        <v>1</v>
      </c>
      <c r="U90" s="118">
        <v>0</v>
      </c>
      <c r="V90" s="118">
        <v>0</v>
      </c>
      <c r="W90" s="118">
        <v>0</v>
      </c>
      <c r="X90" s="118">
        <v>0</v>
      </c>
      <c r="Y90" s="118">
        <v>0</v>
      </c>
      <c r="Z90" s="118">
        <v>0</v>
      </c>
      <c r="AA90" s="118">
        <v>0</v>
      </c>
      <c r="AB90" s="118">
        <v>0</v>
      </c>
      <c r="AC90" s="118">
        <v>0</v>
      </c>
      <c r="AD90" s="118">
        <v>0</v>
      </c>
      <c r="AE90" s="118">
        <v>0</v>
      </c>
      <c r="AF90" s="118">
        <v>0</v>
      </c>
      <c r="AG90" s="118">
        <v>0</v>
      </c>
      <c r="AH90" s="144">
        <v>0</v>
      </c>
      <c r="AI90" s="118">
        <v>0</v>
      </c>
    </row>
    <row r="91" spans="1:35" s="114" customFormat="1" ht="29" x14ac:dyDescent="0.35">
      <c r="A91" s="123">
        <v>90</v>
      </c>
      <c r="B91" s="125" t="s">
        <v>1102</v>
      </c>
      <c r="C91" s="123">
        <v>0</v>
      </c>
      <c r="D91" s="123">
        <v>0</v>
      </c>
      <c r="E91" s="123">
        <v>0</v>
      </c>
      <c r="F91" s="123">
        <v>1</v>
      </c>
      <c r="G91" s="123">
        <v>1</v>
      </c>
      <c r="H91" s="123">
        <v>0</v>
      </c>
      <c r="I91" s="118">
        <v>1</v>
      </c>
      <c r="J91" s="118">
        <v>1</v>
      </c>
      <c r="K91" s="118">
        <v>0</v>
      </c>
      <c r="L91" s="118">
        <v>0</v>
      </c>
      <c r="M91" s="118">
        <v>0</v>
      </c>
      <c r="N91" s="118">
        <v>0</v>
      </c>
      <c r="O91" s="118">
        <v>0</v>
      </c>
      <c r="P91" s="118">
        <v>0</v>
      </c>
      <c r="Q91" s="118">
        <v>0</v>
      </c>
      <c r="R91" s="118">
        <v>0</v>
      </c>
      <c r="S91" s="118">
        <v>0</v>
      </c>
      <c r="T91" s="118">
        <v>1</v>
      </c>
      <c r="U91" s="118">
        <v>0</v>
      </c>
      <c r="V91" s="118">
        <v>0</v>
      </c>
      <c r="W91" s="118">
        <v>0</v>
      </c>
      <c r="X91" s="118">
        <v>0</v>
      </c>
      <c r="Y91" s="118">
        <v>0</v>
      </c>
      <c r="Z91" s="118">
        <v>0</v>
      </c>
      <c r="AA91" s="118">
        <v>0</v>
      </c>
      <c r="AB91" s="118">
        <v>0</v>
      </c>
      <c r="AC91" s="118">
        <v>0</v>
      </c>
      <c r="AD91" s="118">
        <v>0</v>
      </c>
      <c r="AE91" s="118">
        <v>0</v>
      </c>
      <c r="AF91" s="118">
        <v>0</v>
      </c>
      <c r="AG91" s="118">
        <v>0</v>
      </c>
      <c r="AH91" s="144">
        <v>0</v>
      </c>
      <c r="AI91" s="118">
        <v>0</v>
      </c>
    </row>
    <row r="92" spans="1:35" s="114" customFormat="1" x14ac:dyDescent="0.35">
      <c r="A92" s="123">
        <v>91</v>
      </c>
      <c r="B92" s="125" t="s">
        <v>1103</v>
      </c>
      <c r="C92" s="123">
        <v>0</v>
      </c>
      <c r="D92" s="123">
        <v>0</v>
      </c>
      <c r="E92" s="123">
        <v>0</v>
      </c>
      <c r="F92" s="123">
        <v>1</v>
      </c>
      <c r="G92" s="123">
        <v>1</v>
      </c>
      <c r="H92" s="123">
        <v>0</v>
      </c>
      <c r="I92" s="118">
        <v>1</v>
      </c>
      <c r="J92" s="118">
        <v>1</v>
      </c>
      <c r="K92" s="118">
        <v>0</v>
      </c>
      <c r="L92" s="118">
        <v>0</v>
      </c>
      <c r="M92" s="118">
        <v>0</v>
      </c>
      <c r="N92" s="118">
        <v>0</v>
      </c>
      <c r="O92" s="118">
        <v>0</v>
      </c>
      <c r="P92" s="118">
        <v>0</v>
      </c>
      <c r="Q92" s="118">
        <v>0</v>
      </c>
      <c r="R92" s="118">
        <v>0</v>
      </c>
      <c r="S92" s="118">
        <v>0</v>
      </c>
      <c r="T92" s="118">
        <v>1</v>
      </c>
      <c r="U92" s="118">
        <v>0</v>
      </c>
      <c r="V92" s="118">
        <v>0</v>
      </c>
      <c r="W92" s="118">
        <v>0</v>
      </c>
      <c r="X92" s="118">
        <v>0</v>
      </c>
      <c r="Y92" s="118">
        <v>0</v>
      </c>
      <c r="Z92" s="118">
        <v>0</v>
      </c>
      <c r="AA92" s="118">
        <v>0</v>
      </c>
      <c r="AB92" s="118">
        <v>0</v>
      </c>
      <c r="AC92" s="118">
        <v>0</v>
      </c>
      <c r="AD92" s="118">
        <v>0</v>
      </c>
      <c r="AE92" s="118">
        <v>0</v>
      </c>
      <c r="AF92" s="118">
        <v>0</v>
      </c>
      <c r="AG92" s="118">
        <v>0</v>
      </c>
      <c r="AH92" s="144">
        <v>0</v>
      </c>
      <c r="AI92" s="118">
        <v>0</v>
      </c>
    </row>
    <row r="93" spans="1:35" s="114" customFormat="1" x14ac:dyDescent="0.35">
      <c r="A93" s="123">
        <v>92</v>
      </c>
      <c r="B93" s="125" t="s">
        <v>1064</v>
      </c>
      <c r="C93" s="123">
        <v>0</v>
      </c>
      <c r="D93" s="123">
        <v>0</v>
      </c>
      <c r="E93" s="123">
        <v>0</v>
      </c>
      <c r="F93" s="123">
        <v>1</v>
      </c>
      <c r="G93" s="123">
        <v>1</v>
      </c>
      <c r="H93" s="123">
        <v>0</v>
      </c>
      <c r="I93" s="118">
        <v>1</v>
      </c>
      <c r="J93" s="118">
        <v>1</v>
      </c>
      <c r="K93" s="118">
        <v>0</v>
      </c>
      <c r="L93" s="118">
        <v>0</v>
      </c>
      <c r="M93" s="118">
        <v>0</v>
      </c>
      <c r="N93" s="118">
        <v>0</v>
      </c>
      <c r="O93" s="118">
        <v>0</v>
      </c>
      <c r="P93" s="118">
        <v>0</v>
      </c>
      <c r="Q93" s="118">
        <v>0</v>
      </c>
      <c r="R93" s="118">
        <v>0</v>
      </c>
      <c r="S93" s="118">
        <v>0</v>
      </c>
      <c r="T93" s="118">
        <v>1</v>
      </c>
      <c r="U93" s="118">
        <v>0</v>
      </c>
      <c r="V93" s="118">
        <v>0</v>
      </c>
      <c r="W93" s="118">
        <v>0</v>
      </c>
      <c r="X93" s="118">
        <v>0</v>
      </c>
      <c r="Y93" s="118">
        <v>0</v>
      </c>
      <c r="Z93" s="118">
        <v>0</v>
      </c>
      <c r="AA93" s="118">
        <v>0</v>
      </c>
      <c r="AB93" s="118">
        <v>0</v>
      </c>
      <c r="AC93" s="118">
        <v>0</v>
      </c>
      <c r="AD93" s="118">
        <v>0</v>
      </c>
      <c r="AE93" s="118">
        <v>0</v>
      </c>
      <c r="AF93" s="118">
        <v>0</v>
      </c>
      <c r="AG93" s="118">
        <v>0</v>
      </c>
      <c r="AH93" s="144">
        <v>0</v>
      </c>
      <c r="AI93" s="118">
        <v>0</v>
      </c>
    </row>
    <row r="94" spans="1:35" s="114" customFormat="1" x14ac:dyDescent="0.35">
      <c r="A94" s="123">
        <v>93</v>
      </c>
      <c r="B94" s="125" t="s">
        <v>1066</v>
      </c>
      <c r="C94" s="123">
        <v>0</v>
      </c>
      <c r="D94" s="123">
        <v>0</v>
      </c>
      <c r="E94" s="123">
        <v>0</v>
      </c>
      <c r="F94" s="123">
        <v>1</v>
      </c>
      <c r="G94" s="123">
        <v>1</v>
      </c>
      <c r="H94" s="123">
        <v>0</v>
      </c>
      <c r="I94" s="118">
        <v>1</v>
      </c>
      <c r="J94" s="118">
        <v>0</v>
      </c>
      <c r="K94" s="118">
        <v>0</v>
      </c>
      <c r="L94" s="118">
        <v>0</v>
      </c>
      <c r="M94" s="118">
        <v>0</v>
      </c>
      <c r="N94" s="118">
        <v>0</v>
      </c>
      <c r="O94" s="118">
        <v>0</v>
      </c>
      <c r="P94" s="118">
        <v>0</v>
      </c>
      <c r="Q94" s="118">
        <v>0</v>
      </c>
      <c r="R94" s="118">
        <v>0</v>
      </c>
      <c r="S94" s="118">
        <v>0</v>
      </c>
      <c r="T94" s="118">
        <v>1</v>
      </c>
      <c r="U94" s="118">
        <v>0</v>
      </c>
      <c r="V94" s="118">
        <v>0</v>
      </c>
      <c r="W94" s="118">
        <v>0</v>
      </c>
      <c r="X94" s="118">
        <v>0</v>
      </c>
      <c r="Y94" s="118">
        <v>0</v>
      </c>
      <c r="Z94" s="118">
        <v>0</v>
      </c>
      <c r="AA94" s="118">
        <v>0</v>
      </c>
      <c r="AB94" s="118">
        <v>0</v>
      </c>
      <c r="AC94" s="118">
        <v>0</v>
      </c>
      <c r="AD94" s="118">
        <v>0</v>
      </c>
      <c r="AE94" s="118">
        <v>0</v>
      </c>
      <c r="AF94" s="118">
        <v>0</v>
      </c>
      <c r="AG94" s="118">
        <v>0</v>
      </c>
      <c r="AH94" s="144">
        <v>0</v>
      </c>
      <c r="AI94" s="118">
        <v>0</v>
      </c>
    </row>
    <row r="95" spans="1:35" s="114" customFormat="1" x14ac:dyDescent="0.35">
      <c r="A95" s="123">
        <v>94</v>
      </c>
      <c r="B95" s="125" t="s">
        <v>1068</v>
      </c>
      <c r="C95" s="123">
        <v>0</v>
      </c>
      <c r="D95" s="123">
        <v>0</v>
      </c>
      <c r="E95" s="123">
        <v>0</v>
      </c>
      <c r="F95" s="123">
        <v>1</v>
      </c>
      <c r="G95" s="123">
        <v>1</v>
      </c>
      <c r="H95" s="123">
        <v>0</v>
      </c>
      <c r="I95" s="118">
        <v>1</v>
      </c>
      <c r="J95" s="118">
        <v>1</v>
      </c>
      <c r="K95" s="118">
        <v>0</v>
      </c>
      <c r="L95" s="118">
        <v>0</v>
      </c>
      <c r="M95" s="118">
        <v>0</v>
      </c>
      <c r="N95" s="118">
        <v>0</v>
      </c>
      <c r="O95" s="118">
        <v>0</v>
      </c>
      <c r="P95" s="118">
        <v>0</v>
      </c>
      <c r="Q95" s="118">
        <v>0</v>
      </c>
      <c r="R95" s="118">
        <v>0</v>
      </c>
      <c r="S95" s="118">
        <v>0</v>
      </c>
      <c r="T95" s="118">
        <v>1</v>
      </c>
      <c r="U95" s="118">
        <v>0</v>
      </c>
      <c r="V95" s="118">
        <v>0</v>
      </c>
      <c r="W95" s="118">
        <v>0</v>
      </c>
      <c r="X95" s="118">
        <v>0</v>
      </c>
      <c r="Y95" s="118">
        <v>0</v>
      </c>
      <c r="Z95" s="118">
        <v>0</v>
      </c>
      <c r="AA95" s="118">
        <v>0</v>
      </c>
      <c r="AB95" s="118">
        <v>0</v>
      </c>
      <c r="AC95" s="118">
        <v>0</v>
      </c>
      <c r="AD95" s="118">
        <v>0</v>
      </c>
      <c r="AE95" s="118">
        <v>0</v>
      </c>
      <c r="AF95" s="118">
        <v>0</v>
      </c>
      <c r="AG95" s="118">
        <v>0</v>
      </c>
      <c r="AH95" s="144">
        <v>0</v>
      </c>
      <c r="AI95" s="118">
        <v>0</v>
      </c>
    </row>
    <row r="96" spans="1:35" s="114" customFormat="1" x14ac:dyDescent="0.35">
      <c r="A96" s="123">
        <v>95</v>
      </c>
      <c r="B96" s="125" t="s">
        <v>1070</v>
      </c>
      <c r="C96" s="123">
        <v>0</v>
      </c>
      <c r="D96" s="123">
        <v>0</v>
      </c>
      <c r="E96" s="123">
        <v>0</v>
      </c>
      <c r="F96" s="123">
        <v>1</v>
      </c>
      <c r="G96" s="123">
        <v>1</v>
      </c>
      <c r="H96" s="123">
        <v>0</v>
      </c>
      <c r="I96" s="118">
        <v>1</v>
      </c>
      <c r="J96" s="118">
        <v>0</v>
      </c>
      <c r="K96" s="118">
        <v>0</v>
      </c>
      <c r="L96" s="118">
        <v>0</v>
      </c>
      <c r="M96" s="118">
        <v>0</v>
      </c>
      <c r="N96" s="118">
        <v>0</v>
      </c>
      <c r="O96" s="118">
        <v>0</v>
      </c>
      <c r="P96" s="118">
        <v>0</v>
      </c>
      <c r="Q96" s="118">
        <v>0</v>
      </c>
      <c r="R96" s="118">
        <v>0</v>
      </c>
      <c r="S96" s="118">
        <v>0</v>
      </c>
      <c r="T96" s="118">
        <v>1</v>
      </c>
      <c r="U96" s="118">
        <v>0</v>
      </c>
      <c r="V96" s="118">
        <v>0</v>
      </c>
      <c r="W96" s="118">
        <v>0</v>
      </c>
      <c r="X96" s="118">
        <v>0</v>
      </c>
      <c r="Y96" s="118">
        <v>0</v>
      </c>
      <c r="Z96" s="118">
        <v>0</v>
      </c>
      <c r="AA96" s="118">
        <v>0</v>
      </c>
      <c r="AB96" s="118">
        <v>0</v>
      </c>
      <c r="AC96" s="118">
        <v>0</v>
      </c>
      <c r="AD96" s="118">
        <v>0</v>
      </c>
      <c r="AE96" s="118">
        <v>0</v>
      </c>
      <c r="AF96" s="118">
        <v>0</v>
      </c>
      <c r="AG96" s="118">
        <v>0</v>
      </c>
      <c r="AH96" s="144">
        <v>0</v>
      </c>
      <c r="AI96" s="118">
        <v>0</v>
      </c>
    </row>
    <row r="97" spans="1:35" s="114" customFormat="1" x14ac:dyDescent="0.35">
      <c r="A97" s="123">
        <v>96</v>
      </c>
      <c r="B97" s="125" t="s">
        <v>1072</v>
      </c>
      <c r="C97" s="123">
        <v>0</v>
      </c>
      <c r="D97" s="123">
        <v>0</v>
      </c>
      <c r="E97" s="123">
        <v>0</v>
      </c>
      <c r="F97" s="123">
        <v>1</v>
      </c>
      <c r="G97" s="123">
        <v>1</v>
      </c>
      <c r="H97" s="123">
        <v>0</v>
      </c>
      <c r="I97" s="118">
        <v>1</v>
      </c>
      <c r="J97" s="118">
        <v>0</v>
      </c>
      <c r="K97" s="118">
        <v>0</v>
      </c>
      <c r="L97" s="118">
        <v>0</v>
      </c>
      <c r="M97" s="118">
        <v>0</v>
      </c>
      <c r="N97" s="118">
        <v>0</v>
      </c>
      <c r="O97" s="118">
        <v>0</v>
      </c>
      <c r="P97" s="118">
        <v>0</v>
      </c>
      <c r="Q97" s="118">
        <v>0</v>
      </c>
      <c r="R97" s="118">
        <v>0</v>
      </c>
      <c r="S97" s="118">
        <v>0</v>
      </c>
      <c r="T97" s="118">
        <v>1</v>
      </c>
      <c r="U97" s="118">
        <v>0</v>
      </c>
      <c r="V97" s="118">
        <v>0</v>
      </c>
      <c r="W97" s="118">
        <v>0</v>
      </c>
      <c r="X97" s="118">
        <v>0</v>
      </c>
      <c r="Y97" s="118">
        <v>0</v>
      </c>
      <c r="Z97" s="118">
        <v>0</v>
      </c>
      <c r="AA97" s="118">
        <v>0</v>
      </c>
      <c r="AB97" s="118">
        <v>0</v>
      </c>
      <c r="AC97" s="118">
        <v>0</v>
      </c>
      <c r="AD97" s="118">
        <v>0</v>
      </c>
      <c r="AE97" s="118">
        <v>0</v>
      </c>
      <c r="AF97" s="118">
        <v>0</v>
      </c>
      <c r="AG97" s="118">
        <v>0</v>
      </c>
      <c r="AH97" s="144">
        <v>0</v>
      </c>
      <c r="AI97" s="118">
        <v>0</v>
      </c>
    </row>
    <row r="98" spans="1:35" s="114" customFormat="1" x14ac:dyDescent="0.35">
      <c r="A98" s="123">
        <v>97</v>
      </c>
      <c r="B98" s="125" t="s">
        <v>1105</v>
      </c>
      <c r="C98" s="123">
        <v>0</v>
      </c>
      <c r="D98" s="123">
        <v>0</v>
      </c>
      <c r="E98" s="123">
        <v>0</v>
      </c>
      <c r="F98" s="123">
        <v>1</v>
      </c>
      <c r="G98" s="123">
        <v>1</v>
      </c>
      <c r="H98" s="123">
        <v>0</v>
      </c>
      <c r="I98" s="118">
        <v>1</v>
      </c>
      <c r="J98" s="118">
        <v>0</v>
      </c>
      <c r="K98" s="118">
        <v>0</v>
      </c>
      <c r="L98" s="118">
        <v>0</v>
      </c>
      <c r="M98" s="118">
        <v>0</v>
      </c>
      <c r="N98" s="118">
        <v>0</v>
      </c>
      <c r="O98" s="118">
        <v>0</v>
      </c>
      <c r="P98" s="118">
        <v>0</v>
      </c>
      <c r="Q98" s="118">
        <v>0</v>
      </c>
      <c r="R98" s="118">
        <v>0</v>
      </c>
      <c r="S98" s="118">
        <v>0</v>
      </c>
      <c r="T98" s="118">
        <v>1</v>
      </c>
      <c r="U98" s="118">
        <v>0</v>
      </c>
      <c r="V98" s="118">
        <v>0</v>
      </c>
      <c r="W98" s="118">
        <v>0</v>
      </c>
      <c r="X98" s="118">
        <v>0</v>
      </c>
      <c r="Y98" s="118">
        <v>0</v>
      </c>
      <c r="Z98" s="118">
        <v>0</v>
      </c>
      <c r="AA98" s="118">
        <v>0</v>
      </c>
      <c r="AB98" s="118">
        <v>0</v>
      </c>
      <c r="AC98" s="118">
        <v>0</v>
      </c>
      <c r="AD98" s="118">
        <v>0</v>
      </c>
      <c r="AE98" s="118">
        <v>0</v>
      </c>
      <c r="AF98" s="118">
        <v>0</v>
      </c>
      <c r="AG98" s="118">
        <v>0</v>
      </c>
      <c r="AH98" s="144">
        <v>0</v>
      </c>
      <c r="AI98" s="118">
        <v>0</v>
      </c>
    </row>
    <row r="99" spans="1:35" s="114" customFormat="1" x14ac:dyDescent="0.35">
      <c r="A99" s="123">
        <v>98</v>
      </c>
      <c r="B99" s="125" t="s">
        <v>1075</v>
      </c>
      <c r="C99" s="123">
        <v>0</v>
      </c>
      <c r="D99" s="123">
        <v>0</v>
      </c>
      <c r="E99" s="123">
        <v>0</v>
      </c>
      <c r="F99" s="123">
        <v>1</v>
      </c>
      <c r="G99" s="123">
        <v>1</v>
      </c>
      <c r="H99" s="123">
        <v>0</v>
      </c>
      <c r="I99" s="118">
        <v>1</v>
      </c>
      <c r="J99" s="118">
        <v>1</v>
      </c>
      <c r="K99" s="118">
        <v>0</v>
      </c>
      <c r="L99" s="118">
        <v>0</v>
      </c>
      <c r="M99" s="118">
        <v>0</v>
      </c>
      <c r="N99" s="118">
        <v>0</v>
      </c>
      <c r="O99" s="118">
        <v>0</v>
      </c>
      <c r="P99" s="118">
        <v>0</v>
      </c>
      <c r="Q99" s="118">
        <v>0</v>
      </c>
      <c r="R99" s="118">
        <v>0</v>
      </c>
      <c r="S99" s="118">
        <v>0</v>
      </c>
      <c r="T99" s="118">
        <v>1</v>
      </c>
      <c r="U99" s="118">
        <v>0</v>
      </c>
      <c r="V99" s="118">
        <v>0</v>
      </c>
      <c r="W99" s="118">
        <v>0</v>
      </c>
      <c r="X99" s="118">
        <v>0</v>
      </c>
      <c r="Y99" s="118">
        <v>0</v>
      </c>
      <c r="Z99" s="118">
        <v>0</v>
      </c>
      <c r="AA99" s="118">
        <v>0</v>
      </c>
      <c r="AB99" s="118">
        <v>0</v>
      </c>
      <c r="AC99" s="118">
        <v>0</v>
      </c>
      <c r="AD99" s="118">
        <v>0</v>
      </c>
      <c r="AE99" s="118">
        <v>0</v>
      </c>
      <c r="AF99" s="118">
        <v>0</v>
      </c>
      <c r="AG99" s="118">
        <v>0</v>
      </c>
      <c r="AH99" s="144">
        <v>0</v>
      </c>
      <c r="AI99" s="118">
        <v>0</v>
      </c>
    </row>
    <row r="100" spans="1:35" s="114" customFormat="1" x14ac:dyDescent="0.35">
      <c r="A100" s="123">
        <v>99</v>
      </c>
      <c r="B100" s="125" t="s">
        <v>1106</v>
      </c>
      <c r="C100" s="123">
        <v>0</v>
      </c>
      <c r="D100" s="123">
        <v>0</v>
      </c>
      <c r="E100" s="123">
        <v>0</v>
      </c>
      <c r="F100" s="123">
        <v>1</v>
      </c>
      <c r="G100" s="123">
        <v>1</v>
      </c>
      <c r="H100" s="123">
        <v>0</v>
      </c>
      <c r="I100" s="118">
        <v>1</v>
      </c>
      <c r="J100" s="118">
        <v>1</v>
      </c>
      <c r="K100" s="118">
        <v>0</v>
      </c>
      <c r="L100" s="118">
        <v>0</v>
      </c>
      <c r="M100" s="118">
        <v>0</v>
      </c>
      <c r="N100" s="118">
        <v>0</v>
      </c>
      <c r="O100" s="118">
        <v>0</v>
      </c>
      <c r="P100" s="118">
        <v>0</v>
      </c>
      <c r="Q100" s="118">
        <v>0</v>
      </c>
      <c r="R100" s="118">
        <v>0</v>
      </c>
      <c r="S100" s="118">
        <v>0</v>
      </c>
      <c r="T100" s="118">
        <v>1</v>
      </c>
      <c r="U100" s="118">
        <v>0</v>
      </c>
      <c r="V100" s="118">
        <v>0</v>
      </c>
      <c r="W100" s="118">
        <v>0</v>
      </c>
      <c r="X100" s="118">
        <v>0</v>
      </c>
      <c r="Y100" s="118">
        <v>0</v>
      </c>
      <c r="Z100" s="118">
        <v>0</v>
      </c>
      <c r="AA100" s="118">
        <v>0</v>
      </c>
      <c r="AB100" s="118">
        <v>0</v>
      </c>
      <c r="AC100" s="118">
        <v>0</v>
      </c>
      <c r="AD100" s="118">
        <v>0</v>
      </c>
      <c r="AE100" s="118">
        <v>0</v>
      </c>
      <c r="AF100" s="118">
        <v>0</v>
      </c>
      <c r="AG100" s="118">
        <v>0</v>
      </c>
      <c r="AH100" s="144">
        <v>0</v>
      </c>
      <c r="AI100" s="118">
        <v>0</v>
      </c>
    </row>
    <row r="101" spans="1:35" s="114" customFormat="1" x14ac:dyDescent="0.35">
      <c r="A101" s="123">
        <v>100</v>
      </c>
      <c r="B101" s="125" t="s">
        <v>1107</v>
      </c>
      <c r="C101" s="123">
        <v>0</v>
      </c>
      <c r="D101" s="123">
        <v>0</v>
      </c>
      <c r="E101" s="123">
        <v>0</v>
      </c>
      <c r="F101" s="123">
        <v>1</v>
      </c>
      <c r="G101" s="123">
        <v>1</v>
      </c>
      <c r="H101" s="123">
        <v>0</v>
      </c>
      <c r="I101" s="118">
        <v>1</v>
      </c>
      <c r="J101" s="118">
        <v>1</v>
      </c>
      <c r="K101" s="118">
        <v>0</v>
      </c>
      <c r="L101" s="118">
        <v>0</v>
      </c>
      <c r="M101" s="118">
        <v>0</v>
      </c>
      <c r="N101" s="118">
        <v>0</v>
      </c>
      <c r="O101" s="118">
        <v>0</v>
      </c>
      <c r="P101" s="118">
        <v>0</v>
      </c>
      <c r="Q101" s="118">
        <v>0</v>
      </c>
      <c r="R101" s="118">
        <v>0</v>
      </c>
      <c r="S101" s="118">
        <v>0</v>
      </c>
      <c r="T101" s="118">
        <v>1</v>
      </c>
      <c r="U101" s="118">
        <v>0</v>
      </c>
      <c r="V101" s="118">
        <v>0</v>
      </c>
      <c r="W101" s="118">
        <v>0</v>
      </c>
      <c r="X101" s="118">
        <v>0</v>
      </c>
      <c r="Y101" s="118">
        <v>0</v>
      </c>
      <c r="Z101" s="118">
        <v>0</v>
      </c>
      <c r="AA101" s="118">
        <v>0</v>
      </c>
      <c r="AB101" s="118">
        <v>0</v>
      </c>
      <c r="AC101" s="118">
        <v>0</v>
      </c>
      <c r="AD101" s="118">
        <v>0</v>
      </c>
      <c r="AE101" s="118">
        <v>0</v>
      </c>
      <c r="AF101" s="118">
        <v>0</v>
      </c>
      <c r="AG101" s="118">
        <v>0</v>
      </c>
      <c r="AH101" s="144">
        <v>0</v>
      </c>
      <c r="AI101" s="118">
        <v>0</v>
      </c>
    </row>
    <row r="102" spans="1:35" s="114" customFormat="1" x14ac:dyDescent="0.35">
      <c r="A102" s="123">
        <v>101</v>
      </c>
      <c r="B102" s="125" t="s">
        <v>1108</v>
      </c>
      <c r="C102" s="123">
        <v>0</v>
      </c>
      <c r="D102" s="123">
        <v>0</v>
      </c>
      <c r="E102" s="123">
        <v>0</v>
      </c>
      <c r="F102" s="123">
        <v>1</v>
      </c>
      <c r="G102" s="123">
        <v>1</v>
      </c>
      <c r="H102" s="123">
        <v>0</v>
      </c>
      <c r="I102" s="118">
        <v>1</v>
      </c>
      <c r="J102" s="118">
        <v>1</v>
      </c>
      <c r="K102" s="118">
        <v>0</v>
      </c>
      <c r="L102" s="118">
        <v>0</v>
      </c>
      <c r="M102" s="118">
        <v>0</v>
      </c>
      <c r="N102" s="118">
        <v>0</v>
      </c>
      <c r="O102" s="118">
        <v>0</v>
      </c>
      <c r="P102" s="118">
        <v>0</v>
      </c>
      <c r="Q102" s="118">
        <v>0</v>
      </c>
      <c r="R102" s="118">
        <v>0</v>
      </c>
      <c r="S102" s="118">
        <v>0</v>
      </c>
      <c r="T102" s="118">
        <v>1</v>
      </c>
      <c r="U102" s="118">
        <v>0</v>
      </c>
      <c r="V102" s="118">
        <v>0</v>
      </c>
      <c r="W102" s="118">
        <v>0</v>
      </c>
      <c r="X102" s="118">
        <v>0</v>
      </c>
      <c r="Y102" s="118">
        <v>0</v>
      </c>
      <c r="Z102" s="118">
        <v>0</v>
      </c>
      <c r="AA102" s="118">
        <v>0</v>
      </c>
      <c r="AB102" s="118">
        <v>0</v>
      </c>
      <c r="AC102" s="118">
        <v>0</v>
      </c>
      <c r="AD102" s="118">
        <v>0</v>
      </c>
      <c r="AE102" s="118">
        <v>0</v>
      </c>
      <c r="AF102" s="118">
        <v>0</v>
      </c>
      <c r="AG102" s="118">
        <v>0</v>
      </c>
      <c r="AH102" s="144">
        <v>0</v>
      </c>
      <c r="AI102" s="118">
        <v>0</v>
      </c>
    </row>
    <row r="103" spans="1:35" s="114" customFormat="1" x14ac:dyDescent="0.35">
      <c r="A103" s="123">
        <v>102</v>
      </c>
      <c r="B103" s="125" t="s">
        <v>1079</v>
      </c>
      <c r="C103" s="123">
        <v>0</v>
      </c>
      <c r="D103" s="123">
        <v>0</v>
      </c>
      <c r="E103" s="123">
        <v>0</v>
      </c>
      <c r="F103" s="123">
        <v>1</v>
      </c>
      <c r="G103" s="123">
        <v>1</v>
      </c>
      <c r="H103" s="123">
        <v>0</v>
      </c>
      <c r="I103" s="118">
        <v>1</v>
      </c>
      <c r="J103" s="118">
        <v>1</v>
      </c>
      <c r="K103" s="118">
        <v>0</v>
      </c>
      <c r="L103" s="118">
        <v>0</v>
      </c>
      <c r="M103" s="118">
        <v>0</v>
      </c>
      <c r="N103" s="118">
        <v>0</v>
      </c>
      <c r="O103" s="118">
        <v>0</v>
      </c>
      <c r="P103" s="118">
        <v>0</v>
      </c>
      <c r="Q103" s="118">
        <v>0</v>
      </c>
      <c r="R103" s="118">
        <v>0</v>
      </c>
      <c r="S103" s="118">
        <v>0</v>
      </c>
      <c r="T103" s="118">
        <v>1</v>
      </c>
      <c r="U103" s="118">
        <v>0</v>
      </c>
      <c r="V103" s="118">
        <v>0</v>
      </c>
      <c r="W103" s="118">
        <v>0</v>
      </c>
      <c r="X103" s="118">
        <v>0</v>
      </c>
      <c r="Y103" s="118">
        <v>0</v>
      </c>
      <c r="Z103" s="118">
        <v>0</v>
      </c>
      <c r="AA103" s="118">
        <v>0</v>
      </c>
      <c r="AB103" s="118">
        <v>0</v>
      </c>
      <c r="AC103" s="118">
        <v>0</v>
      </c>
      <c r="AD103" s="118">
        <v>0</v>
      </c>
      <c r="AE103" s="118">
        <v>0</v>
      </c>
      <c r="AF103" s="118">
        <v>0</v>
      </c>
      <c r="AG103" s="118">
        <v>0</v>
      </c>
      <c r="AH103" s="144">
        <v>0</v>
      </c>
      <c r="AI103" s="118">
        <v>0</v>
      </c>
    </row>
    <row r="104" spans="1:35" s="114" customFormat="1" x14ac:dyDescent="0.35">
      <c r="A104" s="123">
        <v>103</v>
      </c>
      <c r="B104" s="125" t="s">
        <v>1080</v>
      </c>
      <c r="C104" s="123">
        <v>0</v>
      </c>
      <c r="D104" s="123">
        <v>0</v>
      </c>
      <c r="E104" s="123">
        <v>0</v>
      </c>
      <c r="F104" s="123">
        <v>1</v>
      </c>
      <c r="G104" s="123">
        <v>1</v>
      </c>
      <c r="H104" s="123">
        <v>0</v>
      </c>
      <c r="I104" s="118">
        <v>1</v>
      </c>
      <c r="J104" s="118">
        <v>0</v>
      </c>
      <c r="K104" s="118">
        <v>0</v>
      </c>
      <c r="L104" s="118">
        <v>0</v>
      </c>
      <c r="M104" s="118">
        <v>0</v>
      </c>
      <c r="N104" s="118">
        <v>0</v>
      </c>
      <c r="O104" s="118">
        <v>0</v>
      </c>
      <c r="P104" s="118">
        <v>0</v>
      </c>
      <c r="Q104" s="118">
        <v>0</v>
      </c>
      <c r="R104" s="118">
        <v>0</v>
      </c>
      <c r="S104" s="118">
        <v>0</v>
      </c>
      <c r="T104" s="118">
        <v>1</v>
      </c>
      <c r="U104" s="118">
        <v>0</v>
      </c>
      <c r="V104" s="118">
        <v>0</v>
      </c>
      <c r="W104" s="118">
        <v>0</v>
      </c>
      <c r="X104" s="118">
        <v>0</v>
      </c>
      <c r="Y104" s="118">
        <v>0</v>
      </c>
      <c r="Z104" s="118">
        <v>0</v>
      </c>
      <c r="AA104" s="118">
        <v>0</v>
      </c>
      <c r="AB104" s="118">
        <v>0</v>
      </c>
      <c r="AC104" s="118">
        <v>0</v>
      </c>
      <c r="AD104" s="118">
        <v>0</v>
      </c>
      <c r="AE104" s="118">
        <v>0</v>
      </c>
      <c r="AF104" s="118">
        <v>0</v>
      </c>
      <c r="AG104" s="118">
        <v>0</v>
      </c>
      <c r="AH104" s="144">
        <v>0</v>
      </c>
      <c r="AI104" s="118">
        <v>0</v>
      </c>
    </row>
    <row r="105" spans="1:35" s="114" customFormat="1" x14ac:dyDescent="0.35">
      <c r="A105" s="123">
        <v>104</v>
      </c>
      <c r="B105" s="125" t="s">
        <v>1109</v>
      </c>
      <c r="C105" s="123">
        <v>0</v>
      </c>
      <c r="D105" s="123">
        <v>0</v>
      </c>
      <c r="E105" s="123">
        <v>0</v>
      </c>
      <c r="F105" s="123">
        <v>1</v>
      </c>
      <c r="G105" s="123">
        <v>1</v>
      </c>
      <c r="H105" s="123">
        <v>0</v>
      </c>
      <c r="I105" s="118">
        <v>1</v>
      </c>
      <c r="J105" s="118">
        <v>0</v>
      </c>
      <c r="K105" s="118">
        <v>0</v>
      </c>
      <c r="L105" s="118">
        <v>0</v>
      </c>
      <c r="M105" s="118">
        <v>0</v>
      </c>
      <c r="N105" s="118">
        <v>0</v>
      </c>
      <c r="O105" s="118">
        <v>0</v>
      </c>
      <c r="P105" s="118">
        <v>0</v>
      </c>
      <c r="Q105" s="118">
        <v>0</v>
      </c>
      <c r="R105" s="118">
        <v>0</v>
      </c>
      <c r="S105" s="118">
        <v>0</v>
      </c>
      <c r="T105" s="118">
        <v>1</v>
      </c>
      <c r="U105" s="118">
        <v>0</v>
      </c>
      <c r="V105" s="118">
        <v>0</v>
      </c>
      <c r="W105" s="118">
        <v>0</v>
      </c>
      <c r="X105" s="118">
        <v>0</v>
      </c>
      <c r="Y105" s="118">
        <v>0</v>
      </c>
      <c r="Z105" s="118">
        <v>0</v>
      </c>
      <c r="AA105" s="118">
        <v>0</v>
      </c>
      <c r="AB105" s="118">
        <v>0</v>
      </c>
      <c r="AC105" s="118">
        <v>0</v>
      </c>
      <c r="AD105" s="118">
        <v>0</v>
      </c>
      <c r="AE105" s="118">
        <v>0</v>
      </c>
      <c r="AF105" s="118">
        <v>0</v>
      </c>
      <c r="AG105" s="118">
        <v>0</v>
      </c>
      <c r="AH105" s="144">
        <v>0</v>
      </c>
      <c r="AI105" s="118">
        <v>0</v>
      </c>
    </row>
    <row r="106" spans="1:35" s="114" customFormat="1" x14ac:dyDescent="0.35">
      <c r="A106" s="123">
        <v>105</v>
      </c>
      <c r="B106" s="125" t="s">
        <v>1110</v>
      </c>
      <c r="C106" s="123">
        <v>0</v>
      </c>
      <c r="D106" s="123">
        <v>0</v>
      </c>
      <c r="E106" s="123">
        <v>0</v>
      </c>
      <c r="F106" s="123">
        <v>1</v>
      </c>
      <c r="G106" s="123">
        <v>1</v>
      </c>
      <c r="H106" s="123">
        <v>0</v>
      </c>
      <c r="I106" s="118">
        <v>1</v>
      </c>
      <c r="J106" s="118">
        <v>1</v>
      </c>
      <c r="K106" s="118">
        <v>0</v>
      </c>
      <c r="L106" s="118">
        <v>0</v>
      </c>
      <c r="M106" s="118">
        <v>0</v>
      </c>
      <c r="N106" s="118">
        <v>0</v>
      </c>
      <c r="O106" s="118">
        <v>0</v>
      </c>
      <c r="P106" s="118">
        <v>0</v>
      </c>
      <c r="Q106" s="118">
        <v>0</v>
      </c>
      <c r="R106" s="118">
        <v>0</v>
      </c>
      <c r="S106" s="118">
        <v>0</v>
      </c>
      <c r="T106" s="118">
        <v>1</v>
      </c>
      <c r="U106" s="118">
        <v>0</v>
      </c>
      <c r="V106" s="118">
        <v>0</v>
      </c>
      <c r="W106" s="118">
        <v>0</v>
      </c>
      <c r="X106" s="118">
        <v>0</v>
      </c>
      <c r="Y106" s="118">
        <v>0</v>
      </c>
      <c r="Z106" s="118">
        <v>0</v>
      </c>
      <c r="AA106" s="118">
        <v>0</v>
      </c>
      <c r="AB106" s="118">
        <v>0</v>
      </c>
      <c r="AC106" s="118">
        <v>0</v>
      </c>
      <c r="AD106" s="118">
        <v>0</v>
      </c>
      <c r="AE106" s="118">
        <v>0</v>
      </c>
      <c r="AF106" s="118">
        <v>0</v>
      </c>
      <c r="AG106" s="118">
        <v>0</v>
      </c>
      <c r="AH106" s="144">
        <v>0</v>
      </c>
      <c r="AI106" s="118">
        <v>0</v>
      </c>
    </row>
    <row r="107" spans="1:35" s="114" customFormat="1" x14ac:dyDescent="0.35">
      <c r="A107" s="123">
        <v>106</v>
      </c>
      <c r="B107" s="125" t="s">
        <v>1383</v>
      </c>
      <c r="C107" s="123">
        <v>0</v>
      </c>
      <c r="D107" s="123">
        <v>0</v>
      </c>
      <c r="E107" s="123">
        <v>0</v>
      </c>
      <c r="F107" s="123">
        <v>1</v>
      </c>
      <c r="G107" s="123">
        <v>1</v>
      </c>
      <c r="H107" s="123">
        <v>0</v>
      </c>
      <c r="I107" s="118">
        <v>1</v>
      </c>
      <c r="J107" s="118">
        <v>1</v>
      </c>
      <c r="K107" s="118">
        <v>0</v>
      </c>
      <c r="L107" s="118">
        <v>0</v>
      </c>
      <c r="M107" s="118">
        <v>0</v>
      </c>
      <c r="N107" s="118">
        <v>0</v>
      </c>
      <c r="O107" s="118">
        <v>0</v>
      </c>
      <c r="P107" s="118">
        <v>0</v>
      </c>
      <c r="Q107" s="118">
        <v>0</v>
      </c>
      <c r="R107" s="118">
        <v>0</v>
      </c>
      <c r="S107" s="118">
        <v>0</v>
      </c>
      <c r="T107" s="118">
        <v>1</v>
      </c>
      <c r="U107" s="118">
        <v>0</v>
      </c>
      <c r="V107" s="118">
        <v>0</v>
      </c>
      <c r="W107" s="118">
        <v>0</v>
      </c>
      <c r="X107" s="118">
        <v>0</v>
      </c>
      <c r="Y107" s="118">
        <v>0</v>
      </c>
      <c r="Z107" s="118">
        <v>0</v>
      </c>
      <c r="AA107" s="118">
        <v>0</v>
      </c>
      <c r="AB107" s="118">
        <v>0</v>
      </c>
      <c r="AC107" s="118">
        <v>0</v>
      </c>
      <c r="AD107" s="118">
        <v>0</v>
      </c>
      <c r="AE107" s="118">
        <v>0</v>
      </c>
      <c r="AF107" s="118">
        <v>0</v>
      </c>
      <c r="AG107" s="118">
        <v>0</v>
      </c>
      <c r="AH107" s="118">
        <v>0</v>
      </c>
      <c r="AI107" s="118">
        <v>0</v>
      </c>
    </row>
    <row r="108" spans="1:35" s="114" customFormat="1" x14ac:dyDescent="0.35">
      <c r="A108" s="123">
        <v>107</v>
      </c>
      <c r="B108" s="290" t="s">
        <v>1150</v>
      </c>
      <c r="C108" s="123">
        <v>0</v>
      </c>
      <c r="D108" s="123">
        <v>0</v>
      </c>
      <c r="E108" s="123">
        <v>0</v>
      </c>
      <c r="F108" s="123">
        <v>1</v>
      </c>
      <c r="G108" s="123">
        <v>1</v>
      </c>
      <c r="H108" s="123">
        <v>0</v>
      </c>
      <c r="I108" s="118">
        <v>1</v>
      </c>
      <c r="J108" s="118">
        <v>1</v>
      </c>
      <c r="K108" s="118">
        <v>0</v>
      </c>
      <c r="L108" s="118">
        <v>0</v>
      </c>
      <c r="M108" s="118">
        <v>0</v>
      </c>
      <c r="N108" s="118">
        <v>0</v>
      </c>
      <c r="O108" s="118">
        <v>0</v>
      </c>
      <c r="P108" s="118">
        <v>0</v>
      </c>
      <c r="Q108" s="118">
        <v>0</v>
      </c>
      <c r="R108" s="118">
        <v>0</v>
      </c>
      <c r="S108" s="118">
        <v>0</v>
      </c>
      <c r="T108" s="118">
        <v>1</v>
      </c>
      <c r="U108" s="118">
        <v>0</v>
      </c>
      <c r="V108" s="118">
        <v>0</v>
      </c>
      <c r="W108" s="118">
        <v>0</v>
      </c>
      <c r="X108" s="118">
        <v>0</v>
      </c>
      <c r="Y108" s="118">
        <v>0</v>
      </c>
      <c r="Z108" s="118">
        <v>0</v>
      </c>
      <c r="AA108" s="118">
        <v>0</v>
      </c>
      <c r="AB108" s="118">
        <v>0</v>
      </c>
      <c r="AC108" s="118">
        <v>0</v>
      </c>
      <c r="AD108" s="118">
        <v>0</v>
      </c>
      <c r="AE108" s="118">
        <v>0</v>
      </c>
      <c r="AF108" s="118">
        <v>0</v>
      </c>
      <c r="AG108" s="118">
        <v>0</v>
      </c>
      <c r="AH108" s="144">
        <v>0</v>
      </c>
      <c r="AI108" s="118">
        <v>0</v>
      </c>
    </row>
    <row r="109" spans="1:35" s="114" customFormat="1" x14ac:dyDescent="0.35">
      <c r="A109" s="123">
        <v>108</v>
      </c>
      <c r="B109" s="123" t="s">
        <v>1282</v>
      </c>
      <c r="C109" s="123">
        <v>0</v>
      </c>
      <c r="D109" s="123">
        <v>0</v>
      </c>
      <c r="E109" s="123">
        <v>0</v>
      </c>
      <c r="F109" s="123">
        <v>1</v>
      </c>
      <c r="G109" s="123">
        <v>0</v>
      </c>
      <c r="H109" s="123">
        <v>1</v>
      </c>
      <c r="I109" s="118">
        <v>0</v>
      </c>
      <c r="J109" s="118">
        <v>0</v>
      </c>
      <c r="K109" s="118">
        <v>0</v>
      </c>
      <c r="L109" s="118">
        <v>0</v>
      </c>
      <c r="M109" s="118">
        <v>0</v>
      </c>
      <c r="N109" s="118">
        <v>0</v>
      </c>
      <c r="O109" s="118">
        <v>0</v>
      </c>
      <c r="P109" s="118">
        <v>0</v>
      </c>
      <c r="Q109" s="118">
        <v>0</v>
      </c>
      <c r="R109" s="118">
        <v>0</v>
      </c>
      <c r="S109" s="118">
        <v>0</v>
      </c>
      <c r="T109" s="118">
        <v>0</v>
      </c>
      <c r="U109" s="118">
        <v>1</v>
      </c>
      <c r="V109" s="118">
        <v>0</v>
      </c>
      <c r="W109" s="118">
        <v>1</v>
      </c>
      <c r="X109" s="118">
        <v>0</v>
      </c>
      <c r="Y109" s="118">
        <v>0</v>
      </c>
      <c r="Z109" s="118">
        <v>0</v>
      </c>
      <c r="AA109" s="118">
        <v>0</v>
      </c>
      <c r="AB109" s="118">
        <v>0</v>
      </c>
      <c r="AC109" s="118">
        <v>0</v>
      </c>
      <c r="AD109" s="118">
        <v>0</v>
      </c>
      <c r="AE109" s="118">
        <v>0</v>
      </c>
      <c r="AF109" s="118">
        <v>0</v>
      </c>
      <c r="AG109" s="118">
        <v>0</v>
      </c>
      <c r="AH109" s="144">
        <v>0</v>
      </c>
      <c r="AI109" s="118">
        <v>0</v>
      </c>
    </row>
    <row r="110" spans="1:35" s="114" customFormat="1" x14ac:dyDescent="0.35">
      <c r="A110" s="123">
        <v>109</v>
      </c>
      <c r="B110" s="123" t="s">
        <v>1299</v>
      </c>
      <c r="C110" s="123">
        <v>0</v>
      </c>
      <c r="D110" s="123">
        <v>0</v>
      </c>
      <c r="E110" s="123">
        <v>0</v>
      </c>
      <c r="F110" s="123">
        <v>1</v>
      </c>
      <c r="G110" s="123">
        <v>1</v>
      </c>
      <c r="H110" s="123">
        <v>0</v>
      </c>
      <c r="I110" s="118">
        <v>1</v>
      </c>
      <c r="J110" s="118">
        <v>0</v>
      </c>
      <c r="K110" s="118">
        <v>0</v>
      </c>
      <c r="L110" s="118">
        <v>0</v>
      </c>
      <c r="M110" s="118">
        <v>0</v>
      </c>
      <c r="N110" s="118">
        <v>0</v>
      </c>
      <c r="O110" s="118">
        <v>0</v>
      </c>
      <c r="P110" s="118">
        <v>0</v>
      </c>
      <c r="Q110" s="118">
        <v>0</v>
      </c>
      <c r="R110" s="118">
        <v>0</v>
      </c>
      <c r="S110" s="118">
        <v>0</v>
      </c>
      <c r="T110" s="118">
        <v>1</v>
      </c>
      <c r="U110" s="118">
        <v>0</v>
      </c>
      <c r="V110" s="118">
        <v>0</v>
      </c>
      <c r="W110" s="118">
        <v>0</v>
      </c>
      <c r="X110" s="118">
        <v>0</v>
      </c>
      <c r="Y110" s="118">
        <v>0</v>
      </c>
      <c r="Z110" s="118">
        <v>0</v>
      </c>
      <c r="AA110" s="118">
        <v>0</v>
      </c>
      <c r="AB110" s="118">
        <v>0</v>
      </c>
      <c r="AC110" s="118">
        <v>0</v>
      </c>
      <c r="AD110" s="118">
        <v>0</v>
      </c>
      <c r="AE110" s="118">
        <v>0</v>
      </c>
      <c r="AF110" s="118">
        <v>0</v>
      </c>
      <c r="AG110" s="118">
        <v>0</v>
      </c>
      <c r="AH110" s="144">
        <v>0</v>
      </c>
      <c r="AI110" s="118">
        <v>0</v>
      </c>
    </row>
    <row r="111" spans="1:35" s="114" customFormat="1" x14ac:dyDescent="0.35">
      <c r="A111" s="123">
        <v>110</v>
      </c>
      <c r="B111" s="123" t="s">
        <v>1339</v>
      </c>
      <c r="C111" s="123">
        <v>0</v>
      </c>
      <c r="D111" s="123">
        <v>0</v>
      </c>
      <c r="E111" s="123">
        <v>0</v>
      </c>
      <c r="F111" s="123">
        <v>1</v>
      </c>
      <c r="G111" s="123">
        <v>1</v>
      </c>
      <c r="H111" s="123">
        <v>0</v>
      </c>
      <c r="I111" s="118">
        <v>1</v>
      </c>
      <c r="J111" s="118">
        <v>0</v>
      </c>
      <c r="K111" s="118">
        <v>0</v>
      </c>
      <c r="L111" s="118">
        <v>0</v>
      </c>
      <c r="M111" s="118">
        <v>0</v>
      </c>
      <c r="N111" s="118">
        <v>0</v>
      </c>
      <c r="O111" s="118">
        <v>0</v>
      </c>
      <c r="P111" s="118">
        <v>0</v>
      </c>
      <c r="Q111" s="118">
        <v>0</v>
      </c>
      <c r="R111" s="118">
        <v>0</v>
      </c>
      <c r="S111" s="118">
        <v>0</v>
      </c>
      <c r="T111" s="118">
        <v>1</v>
      </c>
      <c r="U111" s="118">
        <v>0</v>
      </c>
      <c r="V111" s="118">
        <v>0</v>
      </c>
      <c r="W111" s="118">
        <v>0</v>
      </c>
      <c r="X111" s="118">
        <v>0</v>
      </c>
      <c r="Y111" s="118">
        <v>0</v>
      </c>
      <c r="Z111" s="118">
        <v>0</v>
      </c>
      <c r="AA111" s="118">
        <v>0</v>
      </c>
      <c r="AB111" s="118">
        <v>0</v>
      </c>
      <c r="AC111" s="118">
        <v>0</v>
      </c>
      <c r="AD111" s="118">
        <v>0</v>
      </c>
      <c r="AE111" s="118">
        <v>0</v>
      </c>
      <c r="AF111" s="118">
        <v>0</v>
      </c>
      <c r="AG111" s="118">
        <v>0</v>
      </c>
      <c r="AH111" s="144">
        <v>0</v>
      </c>
      <c r="AI111" s="118">
        <v>0</v>
      </c>
    </row>
    <row r="112" spans="1:35" s="114" customFormat="1" x14ac:dyDescent="0.35">
      <c r="A112" s="123">
        <v>111</v>
      </c>
      <c r="B112" s="123" t="s">
        <v>1341</v>
      </c>
      <c r="C112" s="123">
        <v>0</v>
      </c>
      <c r="D112" s="123">
        <v>0</v>
      </c>
      <c r="E112" s="123">
        <v>0</v>
      </c>
      <c r="F112" s="123">
        <v>1</v>
      </c>
      <c r="G112" s="123">
        <v>0</v>
      </c>
      <c r="H112" s="123">
        <v>1</v>
      </c>
      <c r="I112" s="118">
        <v>0</v>
      </c>
      <c r="J112" s="118">
        <v>0</v>
      </c>
      <c r="K112" s="118">
        <v>0</v>
      </c>
      <c r="L112" s="118">
        <v>0</v>
      </c>
      <c r="M112" s="118">
        <v>0</v>
      </c>
      <c r="N112" s="118">
        <v>0</v>
      </c>
      <c r="O112" s="118">
        <v>0</v>
      </c>
      <c r="P112" s="118">
        <v>0</v>
      </c>
      <c r="Q112" s="118">
        <v>0</v>
      </c>
      <c r="R112" s="118">
        <v>0</v>
      </c>
      <c r="S112" s="118">
        <v>0</v>
      </c>
      <c r="T112" s="118">
        <v>0</v>
      </c>
      <c r="U112" s="118">
        <v>1</v>
      </c>
      <c r="V112" s="118">
        <v>0</v>
      </c>
      <c r="W112" s="118">
        <v>0</v>
      </c>
      <c r="X112" s="118">
        <v>1</v>
      </c>
      <c r="Y112" s="118">
        <v>0</v>
      </c>
      <c r="Z112" s="118">
        <v>1</v>
      </c>
      <c r="AA112" s="118">
        <v>0</v>
      </c>
      <c r="AB112" s="118">
        <v>0</v>
      </c>
      <c r="AC112" s="118">
        <v>0</v>
      </c>
      <c r="AD112" s="118">
        <v>1</v>
      </c>
      <c r="AE112" s="118">
        <v>1</v>
      </c>
      <c r="AF112" s="118">
        <v>1</v>
      </c>
      <c r="AG112" s="118">
        <v>1</v>
      </c>
      <c r="AH112" s="144">
        <v>1</v>
      </c>
      <c r="AI112" s="118">
        <v>0</v>
      </c>
    </row>
    <row r="113" spans="1:35" s="114" customFormat="1" x14ac:dyDescent="0.35">
      <c r="A113" s="123">
        <v>112</v>
      </c>
      <c r="B113" s="123" t="s">
        <v>1343</v>
      </c>
      <c r="C113" s="123">
        <v>0</v>
      </c>
      <c r="D113" s="123">
        <v>0</v>
      </c>
      <c r="E113" s="123">
        <v>0</v>
      </c>
      <c r="F113" s="123">
        <v>1</v>
      </c>
      <c r="G113" s="123">
        <v>1</v>
      </c>
      <c r="H113" s="123">
        <v>0</v>
      </c>
      <c r="I113" s="118">
        <v>1</v>
      </c>
      <c r="J113" s="118">
        <v>1</v>
      </c>
      <c r="K113" s="118">
        <v>0</v>
      </c>
      <c r="L113" s="118">
        <v>0</v>
      </c>
      <c r="M113" s="118">
        <v>0</v>
      </c>
      <c r="N113" s="118">
        <v>0</v>
      </c>
      <c r="O113" s="118">
        <v>0</v>
      </c>
      <c r="P113" s="118">
        <v>0</v>
      </c>
      <c r="Q113" s="118">
        <v>1</v>
      </c>
      <c r="R113" s="118">
        <v>0</v>
      </c>
      <c r="S113" s="118">
        <v>0</v>
      </c>
      <c r="T113" s="118">
        <v>1</v>
      </c>
      <c r="U113" s="118">
        <v>0</v>
      </c>
      <c r="V113" s="118">
        <v>0</v>
      </c>
      <c r="W113" s="118">
        <v>0</v>
      </c>
      <c r="X113" s="118">
        <v>0</v>
      </c>
      <c r="Y113" s="118">
        <v>0</v>
      </c>
      <c r="Z113" s="118">
        <v>0</v>
      </c>
      <c r="AA113" s="118">
        <v>0</v>
      </c>
      <c r="AB113" s="118">
        <v>0</v>
      </c>
      <c r="AC113" s="118">
        <v>0</v>
      </c>
      <c r="AD113" s="118">
        <v>0</v>
      </c>
      <c r="AE113" s="118">
        <v>0</v>
      </c>
      <c r="AF113" s="118">
        <v>0</v>
      </c>
      <c r="AG113" s="118">
        <v>0</v>
      </c>
      <c r="AH113" s="144">
        <v>0</v>
      </c>
      <c r="AI113" s="118">
        <v>0</v>
      </c>
    </row>
    <row r="114" spans="1:35" s="114" customFormat="1" x14ac:dyDescent="0.35">
      <c r="A114" s="123">
        <v>113</v>
      </c>
      <c r="B114" s="123" t="s">
        <v>1364</v>
      </c>
      <c r="C114" s="123">
        <v>0</v>
      </c>
      <c r="D114" s="123">
        <v>0</v>
      </c>
      <c r="E114" s="123">
        <v>0</v>
      </c>
      <c r="F114" s="123">
        <v>1</v>
      </c>
      <c r="G114" s="123">
        <v>1</v>
      </c>
      <c r="H114" s="123">
        <v>0</v>
      </c>
      <c r="I114" s="118">
        <v>1</v>
      </c>
      <c r="J114" s="118">
        <v>0</v>
      </c>
      <c r="K114" s="118">
        <v>0</v>
      </c>
      <c r="L114" s="118">
        <v>0</v>
      </c>
      <c r="M114" s="118">
        <v>0</v>
      </c>
      <c r="N114" s="118">
        <v>0</v>
      </c>
      <c r="O114" s="118">
        <v>0</v>
      </c>
      <c r="P114" s="118">
        <v>0</v>
      </c>
      <c r="Q114" s="118">
        <v>0</v>
      </c>
      <c r="R114" s="118">
        <v>0</v>
      </c>
      <c r="S114" s="118">
        <v>0</v>
      </c>
      <c r="T114" s="118">
        <v>1</v>
      </c>
      <c r="U114" s="118">
        <v>0</v>
      </c>
      <c r="V114" s="118">
        <v>0</v>
      </c>
      <c r="W114" s="118">
        <v>0</v>
      </c>
      <c r="X114" s="118">
        <v>0</v>
      </c>
      <c r="Y114" s="118">
        <v>0</v>
      </c>
      <c r="Z114" s="118">
        <v>0</v>
      </c>
      <c r="AA114" s="118">
        <v>0</v>
      </c>
      <c r="AB114" s="118">
        <v>0</v>
      </c>
      <c r="AC114" s="118">
        <v>0</v>
      </c>
      <c r="AD114" s="118">
        <v>0</v>
      </c>
      <c r="AE114" s="118">
        <v>0</v>
      </c>
      <c r="AF114" s="118">
        <v>0</v>
      </c>
      <c r="AG114" s="118">
        <v>0</v>
      </c>
      <c r="AH114" s="144">
        <v>0</v>
      </c>
      <c r="AI114" s="118">
        <v>0</v>
      </c>
    </row>
    <row r="115" spans="1:35" s="114" customFormat="1" x14ac:dyDescent="0.35">
      <c r="A115" s="123">
        <v>114</v>
      </c>
      <c r="B115" s="124" t="s">
        <v>1394</v>
      </c>
      <c r="C115" s="121">
        <v>0</v>
      </c>
      <c r="D115" s="121">
        <v>0</v>
      </c>
      <c r="E115" s="121">
        <v>0</v>
      </c>
      <c r="F115" s="121">
        <v>1</v>
      </c>
      <c r="G115" s="124">
        <v>1</v>
      </c>
      <c r="H115" s="124">
        <v>0</v>
      </c>
      <c r="I115" s="118">
        <v>1</v>
      </c>
      <c r="J115" s="118">
        <v>1</v>
      </c>
      <c r="K115" s="118">
        <v>0</v>
      </c>
      <c r="L115" s="118">
        <v>0</v>
      </c>
      <c r="M115" s="118">
        <v>0</v>
      </c>
      <c r="N115" s="118">
        <v>0</v>
      </c>
      <c r="O115" s="118">
        <v>0</v>
      </c>
      <c r="P115" s="118">
        <v>0</v>
      </c>
      <c r="Q115" s="118">
        <v>1</v>
      </c>
      <c r="R115" s="118">
        <v>0</v>
      </c>
      <c r="S115" s="118">
        <v>0</v>
      </c>
      <c r="T115" s="118">
        <v>1</v>
      </c>
      <c r="U115" s="118">
        <v>0</v>
      </c>
      <c r="V115" s="118">
        <v>0</v>
      </c>
      <c r="W115" s="118">
        <v>0</v>
      </c>
      <c r="X115" s="118">
        <v>0</v>
      </c>
      <c r="Y115" s="118">
        <v>0</v>
      </c>
      <c r="Z115" s="118">
        <v>0</v>
      </c>
      <c r="AA115" s="118">
        <v>0</v>
      </c>
      <c r="AB115" s="118">
        <v>0</v>
      </c>
      <c r="AC115" s="118">
        <v>0</v>
      </c>
      <c r="AD115" s="118">
        <v>0</v>
      </c>
      <c r="AE115" s="118">
        <v>0</v>
      </c>
      <c r="AF115" s="118">
        <v>0</v>
      </c>
      <c r="AG115" s="118">
        <v>0</v>
      </c>
      <c r="AH115" s="144">
        <v>0</v>
      </c>
      <c r="AI115" s="118">
        <v>0</v>
      </c>
    </row>
    <row r="116" spans="1:35" s="114" customFormat="1" x14ac:dyDescent="0.35">
      <c r="A116" s="123">
        <v>115</v>
      </c>
      <c r="B116" s="290" t="s">
        <v>769</v>
      </c>
      <c r="C116" s="123">
        <v>1</v>
      </c>
      <c r="D116" s="123">
        <v>0</v>
      </c>
      <c r="E116" s="123">
        <v>1</v>
      </c>
      <c r="F116" s="123">
        <v>0</v>
      </c>
      <c r="G116" s="123">
        <v>1</v>
      </c>
      <c r="H116" s="123">
        <v>0</v>
      </c>
      <c r="I116" s="118">
        <v>1</v>
      </c>
      <c r="J116" s="118">
        <v>1</v>
      </c>
      <c r="K116" s="118">
        <v>0</v>
      </c>
      <c r="L116" s="118">
        <v>0</v>
      </c>
      <c r="M116" s="118">
        <v>0</v>
      </c>
      <c r="N116" s="118">
        <v>0</v>
      </c>
      <c r="O116" s="118">
        <v>0</v>
      </c>
      <c r="P116" s="118">
        <v>0</v>
      </c>
      <c r="Q116" s="118">
        <v>0</v>
      </c>
      <c r="R116" s="118">
        <v>0</v>
      </c>
      <c r="S116" s="118">
        <v>0</v>
      </c>
      <c r="T116" s="118">
        <v>1</v>
      </c>
      <c r="U116" s="118">
        <v>0</v>
      </c>
      <c r="V116" s="118">
        <v>0</v>
      </c>
      <c r="W116" s="118">
        <v>0</v>
      </c>
      <c r="X116" s="118">
        <v>0</v>
      </c>
      <c r="Y116" s="118">
        <v>0</v>
      </c>
      <c r="Z116" s="118">
        <v>0</v>
      </c>
      <c r="AA116" s="118">
        <v>0</v>
      </c>
      <c r="AB116" s="118">
        <v>0</v>
      </c>
      <c r="AC116" s="118">
        <v>0</v>
      </c>
      <c r="AD116" s="118">
        <v>0</v>
      </c>
      <c r="AE116" s="118">
        <v>0</v>
      </c>
      <c r="AF116" s="118">
        <v>0</v>
      </c>
      <c r="AG116" s="118">
        <v>0</v>
      </c>
      <c r="AH116" s="144">
        <v>0</v>
      </c>
      <c r="AI116" s="118">
        <v>0</v>
      </c>
    </row>
    <row r="117" spans="1:35" s="114" customFormat="1" x14ac:dyDescent="0.35">
      <c r="A117" s="123">
        <v>116</v>
      </c>
      <c r="B117" s="290" t="s">
        <v>779</v>
      </c>
      <c r="C117" s="123">
        <v>1</v>
      </c>
      <c r="D117" s="123">
        <v>0</v>
      </c>
      <c r="E117" s="123">
        <v>1</v>
      </c>
      <c r="F117" s="123">
        <v>0</v>
      </c>
      <c r="G117" s="123">
        <v>1</v>
      </c>
      <c r="H117" s="123">
        <v>0</v>
      </c>
      <c r="I117" s="118">
        <v>1</v>
      </c>
      <c r="J117" s="118">
        <v>1</v>
      </c>
      <c r="K117" s="118">
        <v>0</v>
      </c>
      <c r="L117" s="118">
        <v>0</v>
      </c>
      <c r="M117" s="118">
        <v>0</v>
      </c>
      <c r="N117" s="118">
        <v>0</v>
      </c>
      <c r="O117" s="118">
        <v>0</v>
      </c>
      <c r="P117" s="118">
        <v>0</v>
      </c>
      <c r="Q117" s="118">
        <v>0</v>
      </c>
      <c r="R117" s="118">
        <v>0</v>
      </c>
      <c r="S117" s="118">
        <v>0</v>
      </c>
      <c r="T117" s="118">
        <v>1</v>
      </c>
      <c r="U117" s="118">
        <v>0</v>
      </c>
      <c r="V117" s="118">
        <v>0</v>
      </c>
      <c r="W117" s="118">
        <v>0</v>
      </c>
      <c r="X117" s="118">
        <v>0</v>
      </c>
      <c r="Y117" s="118">
        <v>0</v>
      </c>
      <c r="Z117" s="118">
        <v>0</v>
      </c>
      <c r="AA117" s="118">
        <v>0</v>
      </c>
      <c r="AB117" s="118">
        <v>0</v>
      </c>
      <c r="AC117" s="118">
        <v>0</v>
      </c>
      <c r="AD117" s="118">
        <v>0</v>
      </c>
      <c r="AE117" s="118">
        <v>0</v>
      </c>
      <c r="AF117" s="118">
        <v>0</v>
      </c>
      <c r="AG117" s="118">
        <v>0</v>
      </c>
      <c r="AH117" s="144">
        <v>0</v>
      </c>
      <c r="AI117" s="118">
        <v>0</v>
      </c>
    </row>
    <row r="118" spans="1:35" s="114" customFormat="1" x14ac:dyDescent="0.35">
      <c r="A118" s="123">
        <v>117</v>
      </c>
      <c r="B118" s="290" t="s">
        <v>783</v>
      </c>
      <c r="C118" s="123">
        <v>1</v>
      </c>
      <c r="D118" s="123">
        <v>0</v>
      </c>
      <c r="E118" s="123">
        <v>1</v>
      </c>
      <c r="F118" s="123">
        <v>0</v>
      </c>
      <c r="G118" s="123">
        <v>1</v>
      </c>
      <c r="H118" s="123">
        <v>0</v>
      </c>
      <c r="I118" s="118">
        <v>1</v>
      </c>
      <c r="J118" s="118">
        <v>1</v>
      </c>
      <c r="K118" s="118">
        <v>0</v>
      </c>
      <c r="L118" s="118">
        <v>0</v>
      </c>
      <c r="M118" s="118">
        <v>0</v>
      </c>
      <c r="N118" s="118">
        <v>0</v>
      </c>
      <c r="O118" s="118">
        <v>0</v>
      </c>
      <c r="P118" s="118">
        <v>0</v>
      </c>
      <c r="Q118" s="118">
        <v>0</v>
      </c>
      <c r="R118" s="118">
        <v>0</v>
      </c>
      <c r="S118" s="118">
        <v>0</v>
      </c>
      <c r="T118" s="118">
        <v>1</v>
      </c>
      <c r="U118" s="118">
        <v>0</v>
      </c>
      <c r="V118" s="118">
        <v>0</v>
      </c>
      <c r="W118" s="118">
        <v>0</v>
      </c>
      <c r="X118" s="118">
        <v>0</v>
      </c>
      <c r="Y118" s="118">
        <v>0</v>
      </c>
      <c r="Z118" s="118">
        <v>0</v>
      </c>
      <c r="AA118" s="118">
        <v>0</v>
      </c>
      <c r="AB118" s="118">
        <v>0</v>
      </c>
      <c r="AC118" s="118">
        <v>0</v>
      </c>
      <c r="AD118" s="118">
        <v>0</v>
      </c>
      <c r="AE118" s="118">
        <v>0</v>
      </c>
      <c r="AF118" s="118">
        <v>0</v>
      </c>
      <c r="AG118" s="118">
        <v>0</v>
      </c>
      <c r="AH118" s="144">
        <v>0</v>
      </c>
      <c r="AI118" s="118">
        <v>0</v>
      </c>
    </row>
    <row r="119" spans="1:35" s="114" customFormat="1" x14ac:dyDescent="0.35">
      <c r="A119" s="123">
        <v>118</v>
      </c>
      <c r="B119" s="290" t="s">
        <v>539</v>
      </c>
      <c r="C119" s="123">
        <v>1</v>
      </c>
      <c r="D119" s="123">
        <v>0</v>
      </c>
      <c r="E119" s="123">
        <v>1</v>
      </c>
      <c r="F119" s="123">
        <v>0</v>
      </c>
      <c r="G119" s="123">
        <v>1</v>
      </c>
      <c r="H119" s="123">
        <v>0</v>
      </c>
      <c r="I119" s="118">
        <v>1</v>
      </c>
      <c r="J119" s="118">
        <v>1</v>
      </c>
      <c r="K119" s="118">
        <v>0</v>
      </c>
      <c r="L119" s="118">
        <v>0</v>
      </c>
      <c r="M119" s="118">
        <v>0</v>
      </c>
      <c r="N119" s="118">
        <v>0</v>
      </c>
      <c r="O119" s="118">
        <v>0</v>
      </c>
      <c r="P119" s="118">
        <v>0</v>
      </c>
      <c r="Q119" s="118">
        <v>0</v>
      </c>
      <c r="R119" s="118">
        <v>0</v>
      </c>
      <c r="S119" s="118">
        <v>0</v>
      </c>
      <c r="T119" s="118">
        <v>1</v>
      </c>
      <c r="U119" s="118">
        <v>0</v>
      </c>
      <c r="V119" s="118">
        <v>0</v>
      </c>
      <c r="W119" s="118">
        <v>0</v>
      </c>
      <c r="X119" s="118">
        <v>0</v>
      </c>
      <c r="Y119" s="118">
        <v>0</v>
      </c>
      <c r="Z119" s="118">
        <v>0</v>
      </c>
      <c r="AA119" s="118">
        <v>0</v>
      </c>
      <c r="AB119" s="118">
        <v>0</v>
      </c>
      <c r="AC119" s="118">
        <v>0</v>
      </c>
      <c r="AD119" s="118">
        <v>0</v>
      </c>
      <c r="AE119" s="118">
        <v>0</v>
      </c>
      <c r="AF119" s="118">
        <v>0</v>
      </c>
      <c r="AG119" s="118">
        <v>0</v>
      </c>
      <c r="AH119" s="144">
        <v>0</v>
      </c>
      <c r="AI119" s="118">
        <v>0</v>
      </c>
    </row>
    <row r="120" spans="1:35" s="114" customFormat="1" x14ac:dyDescent="0.35">
      <c r="A120" s="123">
        <v>119</v>
      </c>
      <c r="B120" s="290" t="s">
        <v>561</v>
      </c>
      <c r="C120" s="123">
        <v>1</v>
      </c>
      <c r="D120" s="123">
        <v>0</v>
      </c>
      <c r="E120" s="123">
        <v>1</v>
      </c>
      <c r="F120" s="123">
        <v>0</v>
      </c>
      <c r="G120" s="123">
        <v>1</v>
      </c>
      <c r="H120" s="123">
        <v>0</v>
      </c>
      <c r="I120" s="118">
        <v>1</v>
      </c>
      <c r="J120" s="118">
        <v>1</v>
      </c>
      <c r="K120" s="118">
        <v>0</v>
      </c>
      <c r="L120" s="118">
        <v>0</v>
      </c>
      <c r="M120" s="118">
        <v>0</v>
      </c>
      <c r="N120" s="118">
        <v>0</v>
      </c>
      <c r="O120" s="118">
        <v>0</v>
      </c>
      <c r="P120" s="118">
        <v>0</v>
      </c>
      <c r="Q120" s="118">
        <v>0</v>
      </c>
      <c r="R120" s="118">
        <v>0</v>
      </c>
      <c r="S120" s="118">
        <v>0</v>
      </c>
      <c r="T120" s="118">
        <v>1</v>
      </c>
      <c r="U120" s="118">
        <v>0</v>
      </c>
      <c r="V120" s="118">
        <v>0</v>
      </c>
      <c r="W120" s="118">
        <v>0</v>
      </c>
      <c r="X120" s="118">
        <v>0</v>
      </c>
      <c r="Y120" s="118">
        <v>0</v>
      </c>
      <c r="Z120" s="118">
        <v>0</v>
      </c>
      <c r="AA120" s="118">
        <v>0</v>
      </c>
      <c r="AB120" s="118">
        <v>0</v>
      </c>
      <c r="AC120" s="118">
        <v>0</v>
      </c>
      <c r="AD120" s="118">
        <v>0</v>
      </c>
      <c r="AE120" s="118">
        <v>0</v>
      </c>
      <c r="AF120" s="118">
        <v>0</v>
      </c>
      <c r="AG120" s="118">
        <v>0</v>
      </c>
      <c r="AH120" s="144">
        <v>0</v>
      </c>
      <c r="AI120" s="118">
        <v>0</v>
      </c>
    </row>
    <row r="121" spans="1:35" s="114" customFormat="1" x14ac:dyDescent="0.35">
      <c r="A121" s="123">
        <v>120</v>
      </c>
      <c r="B121" s="290" t="s">
        <v>743</v>
      </c>
      <c r="C121" s="123">
        <v>1</v>
      </c>
      <c r="D121" s="123">
        <v>0</v>
      </c>
      <c r="E121" s="123">
        <v>1</v>
      </c>
      <c r="F121" s="123">
        <v>0</v>
      </c>
      <c r="G121" s="123">
        <v>1</v>
      </c>
      <c r="H121" s="123">
        <v>0</v>
      </c>
      <c r="I121" s="118">
        <v>1</v>
      </c>
      <c r="J121" s="118">
        <v>1</v>
      </c>
      <c r="K121" s="118">
        <v>0</v>
      </c>
      <c r="L121" s="118">
        <v>0</v>
      </c>
      <c r="M121" s="118">
        <v>0</v>
      </c>
      <c r="N121" s="118">
        <v>0</v>
      </c>
      <c r="O121" s="118">
        <v>0</v>
      </c>
      <c r="P121" s="118">
        <v>0</v>
      </c>
      <c r="Q121" s="118">
        <v>0</v>
      </c>
      <c r="R121" s="118">
        <v>0</v>
      </c>
      <c r="S121" s="118">
        <v>0</v>
      </c>
      <c r="T121" s="118">
        <v>1</v>
      </c>
      <c r="U121" s="118">
        <v>0</v>
      </c>
      <c r="V121" s="118">
        <v>0</v>
      </c>
      <c r="W121" s="118">
        <v>0</v>
      </c>
      <c r="X121" s="118">
        <v>0</v>
      </c>
      <c r="Y121" s="118">
        <v>0</v>
      </c>
      <c r="Z121" s="118">
        <v>0</v>
      </c>
      <c r="AA121" s="118">
        <v>0</v>
      </c>
      <c r="AB121" s="118">
        <v>0</v>
      </c>
      <c r="AC121" s="118">
        <v>0</v>
      </c>
      <c r="AD121" s="118">
        <v>0</v>
      </c>
      <c r="AE121" s="118">
        <v>0</v>
      </c>
      <c r="AF121" s="118">
        <v>0</v>
      </c>
      <c r="AG121" s="118">
        <v>0</v>
      </c>
      <c r="AH121" s="144">
        <v>0</v>
      </c>
      <c r="AI121" s="118">
        <v>0</v>
      </c>
    </row>
    <row r="122" spans="1:35" s="114" customFormat="1" x14ac:dyDescent="0.35">
      <c r="A122" s="123">
        <v>121</v>
      </c>
      <c r="B122" s="290" t="s">
        <v>758</v>
      </c>
      <c r="C122" s="123">
        <v>1</v>
      </c>
      <c r="D122" s="123">
        <v>0</v>
      </c>
      <c r="E122" s="123">
        <v>1</v>
      </c>
      <c r="F122" s="123">
        <v>0</v>
      </c>
      <c r="G122" s="123">
        <v>1</v>
      </c>
      <c r="H122" s="123">
        <v>0</v>
      </c>
      <c r="I122" s="118">
        <v>1</v>
      </c>
      <c r="J122" s="118">
        <v>1</v>
      </c>
      <c r="K122" s="118">
        <v>0</v>
      </c>
      <c r="L122" s="118">
        <v>0</v>
      </c>
      <c r="M122" s="118">
        <v>0</v>
      </c>
      <c r="N122" s="118">
        <v>0</v>
      </c>
      <c r="O122" s="118">
        <v>0</v>
      </c>
      <c r="P122" s="118">
        <v>0</v>
      </c>
      <c r="Q122" s="118">
        <v>0</v>
      </c>
      <c r="R122" s="118">
        <v>0</v>
      </c>
      <c r="S122" s="118">
        <v>0</v>
      </c>
      <c r="T122" s="118">
        <v>1</v>
      </c>
      <c r="U122" s="118">
        <v>0</v>
      </c>
      <c r="V122" s="118">
        <v>0</v>
      </c>
      <c r="W122" s="118">
        <v>0</v>
      </c>
      <c r="X122" s="118">
        <v>0</v>
      </c>
      <c r="Y122" s="118">
        <v>0</v>
      </c>
      <c r="Z122" s="118">
        <v>0</v>
      </c>
      <c r="AA122" s="118">
        <v>0</v>
      </c>
      <c r="AB122" s="118">
        <v>0</v>
      </c>
      <c r="AC122" s="118">
        <v>0</v>
      </c>
      <c r="AD122" s="118">
        <v>0</v>
      </c>
      <c r="AE122" s="118">
        <v>0</v>
      </c>
      <c r="AF122" s="118">
        <v>0</v>
      </c>
      <c r="AG122" s="118">
        <v>0</v>
      </c>
      <c r="AH122" s="144">
        <v>0</v>
      </c>
      <c r="AI122" s="118">
        <v>0</v>
      </c>
    </row>
    <row r="123" spans="1:35" s="114" customFormat="1" x14ac:dyDescent="0.35">
      <c r="A123" s="123">
        <v>122</v>
      </c>
      <c r="B123" s="290" t="s">
        <v>816</v>
      </c>
      <c r="C123" s="123">
        <v>1</v>
      </c>
      <c r="D123" s="123">
        <v>0</v>
      </c>
      <c r="E123" s="123">
        <v>1</v>
      </c>
      <c r="F123" s="123">
        <v>0</v>
      </c>
      <c r="G123" s="123">
        <v>1</v>
      </c>
      <c r="H123" s="123">
        <v>0</v>
      </c>
      <c r="I123" s="118">
        <v>1</v>
      </c>
      <c r="J123" s="118">
        <v>1</v>
      </c>
      <c r="K123" s="118">
        <v>0</v>
      </c>
      <c r="L123" s="118">
        <v>0</v>
      </c>
      <c r="M123" s="118">
        <v>0</v>
      </c>
      <c r="N123" s="118">
        <v>0</v>
      </c>
      <c r="O123" s="118">
        <v>0</v>
      </c>
      <c r="P123" s="118">
        <v>0</v>
      </c>
      <c r="Q123" s="118">
        <v>0</v>
      </c>
      <c r="R123" s="118">
        <v>0</v>
      </c>
      <c r="S123" s="118">
        <v>0</v>
      </c>
      <c r="T123" s="118">
        <v>1</v>
      </c>
      <c r="U123" s="118">
        <v>0</v>
      </c>
      <c r="V123" s="118">
        <v>0</v>
      </c>
      <c r="W123" s="118">
        <v>0</v>
      </c>
      <c r="X123" s="118">
        <v>0</v>
      </c>
      <c r="Y123" s="118">
        <v>0</v>
      </c>
      <c r="Z123" s="118">
        <v>0</v>
      </c>
      <c r="AA123" s="118">
        <v>0</v>
      </c>
      <c r="AB123" s="118">
        <v>0</v>
      </c>
      <c r="AC123" s="118">
        <v>0</v>
      </c>
      <c r="AD123" s="118">
        <v>0</v>
      </c>
      <c r="AE123" s="118">
        <v>0</v>
      </c>
      <c r="AF123" s="118">
        <v>0</v>
      </c>
      <c r="AG123" s="118">
        <v>0</v>
      </c>
      <c r="AH123" s="144">
        <v>0</v>
      </c>
      <c r="AI123" s="118">
        <v>0</v>
      </c>
    </row>
    <row r="124" spans="1:35" s="114" customFormat="1" x14ac:dyDescent="0.35">
      <c r="A124" s="123">
        <v>123</v>
      </c>
      <c r="B124" s="290" t="s">
        <v>835</v>
      </c>
      <c r="C124" s="123">
        <v>1</v>
      </c>
      <c r="D124" s="123">
        <v>0</v>
      </c>
      <c r="E124" s="123">
        <v>1</v>
      </c>
      <c r="F124" s="123">
        <v>0</v>
      </c>
      <c r="G124" s="123">
        <v>1</v>
      </c>
      <c r="H124" s="123">
        <v>0</v>
      </c>
      <c r="I124" s="118">
        <v>1</v>
      </c>
      <c r="J124" s="118">
        <v>1</v>
      </c>
      <c r="K124" s="118">
        <v>0</v>
      </c>
      <c r="L124" s="118">
        <v>0</v>
      </c>
      <c r="M124" s="118">
        <v>0</v>
      </c>
      <c r="N124" s="118">
        <v>0</v>
      </c>
      <c r="O124" s="118">
        <v>0</v>
      </c>
      <c r="P124" s="118">
        <v>0</v>
      </c>
      <c r="Q124" s="118">
        <v>0</v>
      </c>
      <c r="R124" s="118">
        <v>0</v>
      </c>
      <c r="S124" s="118">
        <v>0</v>
      </c>
      <c r="T124" s="118">
        <v>1</v>
      </c>
      <c r="U124" s="118">
        <v>0</v>
      </c>
      <c r="V124" s="118">
        <v>0</v>
      </c>
      <c r="W124" s="118">
        <v>0</v>
      </c>
      <c r="X124" s="118">
        <v>0</v>
      </c>
      <c r="Y124" s="118">
        <v>0</v>
      </c>
      <c r="Z124" s="118">
        <v>0</v>
      </c>
      <c r="AA124" s="118">
        <v>0</v>
      </c>
      <c r="AB124" s="118">
        <v>0</v>
      </c>
      <c r="AC124" s="118">
        <v>0</v>
      </c>
      <c r="AD124" s="118">
        <v>0</v>
      </c>
      <c r="AE124" s="118">
        <v>0</v>
      </c>
      <c r="AF124" s="118">
        <v>0</v>
      </c>
      <c r="AG124" s="118">
        <v>0</v>
      </c>
      <c r="AH124" s="144">
        <v>0</v>
      </c>
      <c r="AI124" s="118">
        <v>0</v>
      </c>
    </row>
    <row r="125" spans="1:35" s="114" customFormat="1" x14ac:dyDescent="0.35">
      <c r="A125" s="123">
        <v>124</v>
      </c>
      <c r="B125" s="290" t="s">
        <v>848</v>
      </c>
      <c r="C125" s="123">
        <v>1</v>
      </c>
      <c r="D125" s="123">
        <v>0</v>
      </c>
      <c r="E125" s="123">
        <v>1</v>
      </c>
      <c r="F125" s="123">
        <v>0</v>
      </c>
      <c r="G125" s="123">
        <v>1</v>
      </c>
      <c r="H125" s="123">
        <v>0</v>
      </c>
      <c r="I125" s="118">
        <v>1</v>
      </c>
      <c r="J125" s="118">
        <v>1</v>
      </c>
      <c r="K125" s="118">
        <v>0</v>
      </c>
      <c r="L125" s="118">
        <v>0</v>
      </c>
      <c r="M125" s="118">
        <v>0</v>
      </c>
      <c r="N125" s="118">
        <v>0</v>
      </c>
      <c r="O125" s="118">
        <v>0</v>
      </c>
      <c r="P125" s="118">
        <v>0</v>
      </c>
      <c r="Q125" s="118">
        <v>0</v>
      </c>
      <c r="R125" s="118">
        <v>0</v>
      </c>
      <c r="S125" s="118">
        <v>0</v>
      </c>
      <c r="T125" s="118">
        <v>1</v>
      </c>
      <c r="U125" s="118">
        <v>0</v>
      </c>
      <c r="V125" s="118">
        <v>0</v>
      </c>
      <c r="W125" s="118">
        <v>0</v>
      </c>
      <c r="X125" s="118">
        <v>0</v>
      </c>
      <c r="Y125" s="118">
        <v>0</v>
      </c>
      <c r="Z125" s="118">
        <v>0</v>
      </c>
      <c r="AA125" s="118">
        <v>0</v>
      </c>
      <c r="AB125" s="118">
        <v>0</v>
      </c>
      <c r="AC125" s="118">
        <v>0</v>
      </c>
      <c r="AD125" s="118">
        <v>0</v>
      </c>
      <c r="AE125" s="118">
        <v>0</v>
      </c>
      <c r="AF125" s="118">
        <v>0</v>
      </c>
      <c r="AG125" s="118">
        <v>0</v>
      </c>
      <c r="AH125" s="144">
        <v>0</v>
      </c>
      <c r="AI125" s="118">
        <v>0</v>
      </c>
    </row>
    <row r="126" spans="1:35" s="114" customFormat="1" x14ac:dyDescent="0.35">
      <c r="A126" s="123">
        <v>125</v>
      </c>
      <c r="B126" s="124" t="s">
        <v>671</v>
      </c>
      <c r="C126" s="123">
        <v>1</v>
      </c>
      <c r="D126" s="123">
        <v>0</v>
      </c>
      <c r="E126" s="123">
        <v>1</v>
      </c>
      <c r="F126" s="123">
        <v>0</v>
      </c>
      <c r="G126" s="123">
        <v>1</v>
      </c>
      <c r="H126" s="123">
        <v>0</v>
      </c>
      <c r="I126" s="118">
        <v>1</v>
      </c>
      <c r="J126" s="118">
        <v>1</v>
      </c>
      <c r="K126" s="118">
        <v>0</v>
      </c>
      <c r="L126" s="118">
        <v>0</v>
      </c>
      <c r="M126" s="118">
        <v>0</v>
      </c>
      <c r="N126" s="118">
        <v>0</v>
      </c>
      <c r="O126" s="118">
        <v>0</v>
      </c>
      <c r="P126" s="118">
        <v>0</v>
      </c>
      <c r="Q126" s="118">
        <v>0</v>
      </c>
      <c r="R126" s="118">
        <v>0</v>
      </c>
      <c r="S126" s="118">
        <v>0</v>
      </c>
      <c r="T126" s="118">
        <v>1</v>
      </c>
      <c r="U126" s="118">
        <v>0</v>
      </c>
      <c r="V126" s="118">
        <v>0</v>
      </c>
      <c r="W126" s="118">
        <v>0</v>
      </c>
      <c r="X126" s="118">
        <v>0</v>
      </c>
      <c r="Y126" s="118">
        <v>0</v>
      </c>
      <c r="Z126" s="118">
        <v>0</v>
      </c>
      <c r="AA126" s="118">
        <v>0</v>
      </c>
      <c r="AB126" s="118">
        <v>0</v>
      </c>
      <c r="AC126" s="118">
        <v>0</v>
      </c>
      <c r="AD126" s="118">
        <v>0</v>
      </c>
      <c r="AE126" s="118">
        <v>0</v>
      </c>
      <c r="AF126" s="118">
        <v>0</v>
      </c>
      <c r="AG126" s="118">
        <v>0</v>
      </c>
      <c r="AH126" s="144">
        <v>0</v>
      </c>
      <c r="AI126" s="118">
        <v>0</v>
      </c>
    </row>
    <row r="127" spans="1:35" s="114" customFormat="1" x14ac:dyDescent="0.35">
      <c r="A127" s="123">
        <v>126</v>
      </c>
      <c r="B127" s="290" t="s">
        <v>527</v>
      </c>
      <c r="C127" s="123">
        <v>1</v>
      </c>
      <c r="D127" s="123">
        <v>0</v>
      </c>
      <c r="E127" s="123">
        <v>1</v>
      </c>
      <c r="F127" s="123">
        <v>0</v>
      </c>
      <c r="G127" s="123">
        <v>1</v>
      </c>
      <c r="H127" s="123">
        <v>0</v>
      </c>
      <c r="I127" s="118">
        <v>1</v>
      </c>
      <c r="J127" s="118">
        <v>1</v>
      </c>
      <c r="K127" s="118">
        <v>0</v>
      </c>
      <c r="L127" s="118">
        <v>0</v>
      </c>
      <c r="M127" s="118">
        <v>0</v>
      </c>
      <c r="N127" s="118">
        <v>0</v>
      </c>
      <c r="O127" s="118">
        <v>0</v>
      </c>
      <c r="P127" s="118">
        <v>0</v>
      </c>
      <c r="Q127" s="118">
        <v>0</v>
      </c>
      <c r="R127" s="118">
        <v>0</v>
      </c>
      <c r="S127" s="118">
        <v>0</v>
      </c>
      <c r="T127" s="118">
        <v>1</v>
      </c>
      <c r="U127" s="118">
        <v>0</v>
      </c>
      <c r="V127" s="118">
        <v>0</v>
      </c>
      <c r="W127" s="118">
        <v>0</v>
      </c>
      <c r="X127" s="118">
        <v>0</v>
      </c>
      <c r="Y127" s="118">
        <v>0</v>
      </c>
      <c r="Z127" s="118">
        <v>0</v>
      </c>
      <c r="AA127" s="118">
        <v>0</v>
      </c>
      <c r="AB127" s="118">
        <v>0</v>
      </c>
      <c r="AC127" s="118">
        <v>0</v>
      </c>
      <c r="AD127" s="118">
        <v>0</v>
      </c>
      <c r="AE127" s="118">
        <v>0</v>
      </c>
      <c r="AF127" s="118">
        <v>0</v>
      </c>
      <c r="AG127" s="118">
        <v>0</v>
      </c>
      <c r="AH127" s="144">
        <v>0</v>
      </c>
      <c r="AI127" s="118">
        <v>0</v>
      </c>
    </row>
    <row r="128" spans="1:35" s="114" customFormat="1" x14ac:dyDescent="0.35">
      <c r="A128" s="123">
        <v>127</v>
      </c>
      <c r="B128" s="290" t="s">
        <v>694</v>
      </c>
      <c r="C128" s="123">
        <v>1</v>
      </c>
      <c r="D128" s="123">
        <v>0</v>
      </c>
      <c r="E128" s="123">
        <v>1</v>
      </c>
      <c r="F128" s="123">
        <v>0</v>
      </c>
      <c r="G128" s="123">
        <v>1</v>
      </c>
      <c r="H128" s="123">
        <v>0</v>
      </c>
      <c r="I128" s="118">
        <v>1</v>
      </c>
      <c r="J128" s="118">
        <v>1</v>
      </c>
      <c r="K128" s="118">
        <v>0</v>
      </c>
      <c r="L128" s="118">
        <v>0</v>
      </c>
      <c r="M128" s="118">
        <v>0</v>
      </c>
      <c r="N128" s="118">
        <v>0</v>
      </c>
      <c r="O128" s="118">
        <v>0</v>
      </c>
      <c r="P128" s="118">
        <v>0</v>
      </c>
      <c r="Q128" s="118">
        <v>0</v>
      </c>
      <c r="R128" s="118">
        <v>0</v>
      </c>
      <c r="S128" s="118">
        <v>0</v>
      </c>
      <c r="T128" s="118">
        <v>1</v>
      </c>
      <c r="U128" s="118">
        <v>0</v>
      </c>
      <c r="V128" s="118">
        <v>0</v>
      </c>
      <c r="W128" s="118">
        <v>0</v>
      </c>
      <c r="X128" s="118">
        <v>0</v>
      </c>
      <c r="Y128" s="118">
        <v>0</v>
      </c>
      <c r="Z128" s="118">
        <v>0</v>
      </c>
      <c r="AA128" s="118">
        <v>0</v>
      </c>
      <c r="AB128" s="118">
        <v>0</v>
      </c>
      <c r="AC128" s="118">
        <v>0</v>
      </c>
      <c r="AD128" s="118">
        <v>0</v>
      </c>
      <c r="AE128" s="118">
        <v>0</v>
      </c>
      <c r="AF128" s="118">
        <v>0</v>
      </c>
      <c r="AG128" s="118">
        <v>0</v>
      </c>
      <c r="AH128" s="144">
        <v>0</v>
      </c>
      <c r="AI128" s="118">
        <v>0</v>
      </c>
    </row>
    <row r="129" spans="1:35" s="114" customFormat="1" x14ac:dyDescent="0.35">
      <c r="A129" s="123">
        <v>128</v>
      </c>
      <c r="B129" s="123" t="s">
        <v>1159</v>
      </c>
      <c r="C129" s="123">
        <v>1</v>
      </c>
      <c r="D129" s="123">
        <v>0</v>
      </c>
      <c r="E129" s="123">
        <v>1</v>
      </c>
      <c r="F129" s="123">
        <v>0</v>
      </c>
      <c r="G129" s="123">
        <v>1</v>
      </c>
      <c r="H129" s="123">
        <v>0</v>
      </c>
      <c r="I129" s="118">
        <v>1</v>
      </c>
      <c r="J129" s="118">
        <v>1</v>
      </c>
      <c r="K129" s="118">
        <v>0</v>
      </c>
      <c r="L129" s="118">
        <v>0</v>
      </c>
      <c r="M129" s="118">
        <v>0</v>
      </c>
      <c r="N129" s="118">
        <v>0</v>
      </c>
      <c r="O129" s="118">
        <v>0</v>
      </c>
      <c r="P129" s="118">
        <v>0</v>
      </c>
      <c r="Q129" s="118">
        <v>0</v>
      </c>
      <c r="R129" s="118">
        <v>0</v>
      </c>
      <c r="S129" s="118">
        <v>0</v>
      </c>
      <c r="T129" s="118">
        <v>1</v>
      </c>
      <c r="U129" s="118">
        <v>0</v>
      </c>
      <c r="V129" s="118">
        <v>0</v>
      </c>
      <c r="W129" s="118">
        <v>0</v>
      </c>
      <c r="X129" s="118">
        <v>0</v>
      </c>
      <c r="Y129" s="118">
        <v>0</v>
      </c>
      <c r="Z129" s="118">
        <v>0</v>
      </c>
      <c r="AA129" s="118">
        <v>0</v>
      </c>
      <c r="AB129" s="118">
        <v>0</v>
      </c>
      <c r="AC129" s="118">
        <v>0</v>
      </c>
      <c r="AD129" s="118">
        <v>0</v>
      </c>
      <c r="AE129" s="118">
        <v>0</v>
      </c>
      <c r="AF129" s="118">
        <v>0</v>
      </c>
      <c r="AG129" s="118">
        <v>0</v>
      </c>
      <c r="AH129" s="144">
        <v>0</v>
      </c>
      <c r="AI129" s="118">
        <v>0</v>
      </c>
    </row>
    <row r="130" spans="1:35" s="114" customFormat="1" x14ac:dyDescent="0.35">
      <c r="A130" s="123">
        <v>129</v>
      </c>
      <c r="B130" s="290" t="s">
        <v>653</v>
      </c>
      <c r="C130" s="123">
        <v>1</v>
      </c>
      <c r="D130" s="123">
        <v>0</v>
      </c>
      <c r="E130" s="123">
        <v>1</v>
      </c>
      <c r="F130" s="123">
        <v>0</v>
      </c>
      <c r="G130" s="123">
        <v>1</v>
      </c>
      <c r="H130" s="123">
        <v>0</v>
      </c>
      <c r="I130" s="118">
        <v>1</v>
      </c>
      <c r="J130" s="118">
        <v>1</v>
      </c>
      <c r="K130" s="118">
        <v>0</v>
      </c>
      <c r="L130" s="118">
        <v>0</v>
      </c>
      <c r="M130" s="118">
        <v>0</v>
      </c>
      <c r="N130" s="118">
        <v>0</v>
      </c>
      <c r="O130" s="118">
        <v>0</v>
      </c>
      <c r="P130" s="118">
        <v>0</v>
      </c>
      <c r="Q130" s="118">
        <v>0</v>
      </c>
      <c r="R130" s="118">
        <v>0</v>
      </c>
      <c r="S130" s="118">
        <v>0</v>
      </c>
      <c r="T130" s="118">
        <v>1</v>
      </c>
      <c r="U130" s="118">
        <v>0</v>
      </c>
      <c r="V130" s="118">
        <v>0</v>
      </c>
      <c r="W130" s="118">
        <v>0</v>
      </c>
      <c r="X130" s="118">
        <v>0</v>
      </c>
      <c r="Y130" s="118">
        <v>0</v>
      </c>
      <c r="Z130" s="118">
        <v>0</v>
      </c>
      <c r="AA130" s="118">
        <v>0</v>
      </c>
      <c r="AB130" s="118">
        <v>0</v>
      </c>
      <c r="AC130" s="118">
        <v>0</v>
      </c>
      <c r="AD130" s="118">
        <v>0</v>
      </c>
      <c r="AE130" s="118">
        <v>0</v>
      </c>
      <c r="AF130" s="118">
        <v>0</v>
      </c>
      <c r="AG130" s="118">
        <v>0</v>
      </c>
      <c r="AH130" s="144">
        <v>0</v>
      </c>
      <c r="AI130" s="118">
        <v>0</v>
      </c>
    </row>
    <row r="131" spans="1:35" s="114" customFormat="1" x14ac:dyDescent="0.35">
      <c r="A131" s="123">
        <v>130</v>
      </c>
      <c r="B131" s="290" t="s">
        <v>690</v>
      </c>
      <c r="C131" s="123">
        <v>1</v>
      </c>
      <c r="D131" s="123">
        <v>0</v>
      </c>
      <c r="E131" s="123">
        <v>1</v>
      </c>
      <c r="F131" s="123">
        <v>0</v>
      </c>
      <c r="G131" s="123">
        <v>1</v>
      </c>
      <c r="H131" s="123">
        <v>0</v>
      </c>
      <c r="I131" s="118">
        <v>1</v>
      </c>
      <c r="J131" s="118">
        <v>1</v>
      </c>
      <c r="K131" s="118">
        <v>0</v>
      </c>
      <c r="L131" s="118">
        <v>0</v>
      </c>
      <c r="M131" s="118">
        <v>0</v>
      </c>
      <c r="N131" s="118">
        <v>0</v>
      </c>
      <c r="O131" s="118">
        <v>0</v>
      </c>
      <c r="P131" s="118">
        <v>0</v>
      </c>
      <c r="Q131" s="118">
        <v>0</v>
      </c>
      <c r="R131" s="118">
        <v>0</v>
      </c>
      <c r="S131" s="118">
        <v>0</v>
      </c>
      <c r="T131" s="118">
        <v>1</v>
      </c>
      <c r="U131" s="118">
        <v>0</v>
      </c>
      <c r="V131" s="118">
        <v>0</v>
      </c>
      <c r="W131" s="118">
        <v>0</v>
      </c>
      <c r="X131" s="118">
        <v>0</v>
      </c>
      <c r="Y131" s="118">
        <v>0</v>
      </c>
      <c r="Z131" s="118">
        <v>0</v>
      </c>
      <c r="AA131" s="118">
        <v>0</v>
      </c>
      <c r="AB131" s="118">
        <v>0</v>
      </c>
      <c r="AC131" s="118">
        <v>0</v>
      </c>
      <c r="AD131" s="118">
        <v>0</v>
      </c>
      <c r="AE131" s="118">
        <v>0</v>
      </c>
      <c r="AF131" s="118">
        <v>0</v>
      </c>
      <c r="AG131" s="118">
        <v>0</v>
      </c>
      <c r="AH131" s="144">
        <v>0</v>
      </c>
      <c r="AI131" s="118">
        <v>0</v>
      </c>
    </row>
    <row r="132" spans="1:35" s="114" customFormat="1" x14ac:dyDescent="0.35">
      <c r="A132" s="123">
        <v>131</v>
      </c>
      <c r="B132" s="290" t="s">
        <v>776</v>
      </c>
      <c r="C132" s="123">
        <v>1</v>
      </c>
      <c r="D132" s="123">
        <v>0</v>
      </c>
      <c r="E132" s="123">
        <v>1</v>
      </c>
      <c r="F132" s="123">
        <v>0</v>
      </c>
      <c r="G132" s="123">
        <v>1</v>
      </c>
      <c r="H132" s="123">
        <v>1</v>
      </c>
      <c r="I132" s="118">
        <v>1</v>
      </c>
      <c r="J132" s="118">
        <v>1</v>
      </c>
      <c r="K132" s="118">
        <v>0</v>
      </c>
      <c r="L132" s="118">
        <v>0</v>
      </c>
      <c r="M132" s="118">
        <v>0</v>
      </c>
      <c r="N132" s="118">
        <v>0</v>
      </c>
      <c r="O132" s="118">
        <v>0</v>
      </c>
      <c r="P132" s="118">
        <v>0</v>
      </c>
      <c r="Q132" s="118">
        <v>0</v>
      </c>
      <c r="R132" s="118">
        <v>0</v>
      </c>
      <c r="S132" s="118">
        <v>0</v>
      </c>
      <c r="T132" s="118">
        <v>1</v>
      </c>
      <c r="U132" s="118">
        <v>0</v>
      </c>
      <c r="V132" s="118">
        <v>0</v>
      </c>
      <c r="W132" s="118">
        <v>0</v>
      </c>
      <c r="X132" s="118">
        <v>0</v>
      </c>
      <c r="Y132" s="118">
        <v>0</v>
      </c>
      <c r="Z132" s="118">
        <v>0</v>
      </c>
      <c r="AA132" s="118">
        <v>0</v>
      </c>
      <c r="AB132" s="118">
        <v>0</v>
      </c>
      <c r="AC132" s="118">
        <v>0</v>
      </c>
      <c r="AD132" s="118">
        <v>0</v>
      </c>
      <c r="AE132" s="118">
        <v>1</v>
      </c>
      <c r="AF132" s="118">
        <v>0</v>
      </c>
      <c r="AG132" s="118">
        <v>1</v>
      </c>
      <c r="AH132" s="144">
        <v>1</v>
      </c>
      <c r="AI132" s="118">
        <v>0</v>
      </c>
    </row>
    <row r="133" spans="1:35" s="114" customFormat="1" x14ac:dyDescent="0.35">
      <c r="A133" s="123">
        <v>132</v>
      </c>
      <c r="B133" s="290" t="s">
        <v>699</v>
      </c>
      <c r="C133" s="123">
        <v>1</v>
      </c>
      <c r="D133" s="123">
        <v>0</v>
      </c>
      <c r="E133" s="123">
        <v>1</v>
      </c>
      <c r="F133" s="123">
        <v>0</v>
      </c>
      <c r="G133" s="123">
        <v>1</v>
      </c>
      <c r="H133" s="123">
        <v>0</v>
      </c>
      <c r="I133" s="118">
        <v>1</v>
      </c>
      <c r="J133" s="118">
        <v>1</v>
      </c>
      <c r="K133" s="118">
        <v>0</v>
      </c>
      <c r="L133" s="118">
        <v>0</v>
      </c>
      <c r="M133" s="118">
        <v>0</v>
      </c>
      <c r="N133" s="118">
        <v>0</v>
      </c>
      <c r="O133" s="118">
        <v>0</v>
      </c>
      <c r="P133" s="118">
        <v>0</v>
      </c>
      <c r="Q133" s="118">
        <v>0</v>
      </c>
      <c r="R133" s="118">
        <v>0</v>
      </c>
      <c r="S133" s="118">
        <v>0</v>
      </c>
      <c r="T133" s="118">
        <v>1</v>
      </c>
      <c r="U133" s="118">
        <v>0</v>
      </c>
      <c r="V133" s="118">
        <v>0</v>
      </c>
      <c r="W133" s="118">
        <v>0</v>
      </c>
      <c r="X133" s="118">
        <v>0</v>
      </c>
      <c r="Y133" s="118">
        <v>0</v>
      </c>
      <c r="Z133" s="118">
        <v>0</v>
      </c>
      <c r="AA133" s="118">
        <v>0</v>
      </c>
      <c r="AB133" s="118">
        <v>0</v>
      </c>
      <c r="AC133" s="118">
        <v>0</v>
      </c>
      <c r="AD133" s="118">
        <v>0</v>
      </c>
      <c r="AE133" s="118">
        <v>0</v>
      </c>
      <c r="AF133" s="118">
        <v>0</v>
      </c>
      <c r="AG133" s="118">
        <v>0</v>
      </c>
      <c r="AH133" s="144">
        <v>0</v>
      </c>
      <c r="AI133" s="118">
        <v>0</v>
      </c>
    </row>
    <row r="134" spans="1:35" s="114" customFormat="1" ht="15" customHeight="1" x14ac:dyDescent="0.35">
      <c r="A134" s="123">
        <v>133</v>
      </c>
      <c r="B134" s="123"/>
      <c r="C134" s="123">
        <v>0</v>
      </c>
      <c r="D134" s="123">
        <v>0</v>
      </c>
      <c r="E134" s="123">
        <v>0</v>
      </c>
      <c r="F134" s="123">
        <v>0</v>
      </c>
      <c r="G134" s="123">
        <v>0</v>
      </c>
      <c r="H134" s="123">
        <v>0</v>
      </c>
      <c r="I134" s="145">
        <v>0</v>
      </c>
      <c r="J134" s="145">
        <v>0</v>
      </c>
      <c r="K134" s="145">
        <v>0</v>
      </c>
      <c r="L134" s="145">
        <v>0</v>
      </c>
      <c r="M134" s="145">
        <v>0</v>
      </c>
      <c r="N134" s="145">
        <v>0</v>
      </c>
      <c r="O134" s="145">
        <v>0</v>
      </c>
      <c r="P134" s="145">
        <v>0</v>
      </c>
      <c r="Q134" s="145">
        <v>0</v>
      </c>
      <c r="R134" s="145">
        <v>0</v>
      </c>
      <c r="S134" s="145">
        <v>0</v>
      </c>
      <c r="T134" s="145">
        <v>0</v>
      </c>
      <c r="U134" s="145">
        <v>0</v>
      </c>
      <c r="V134" s="145">
        <v>0</v>
      </c>
      <c r="W134" s="145">
        <v>0</v>
      </c>
      <c r="X134" s="145">
        <v>0</v>
      </c>
      <c r="Y134" s="145">
        <v>0</v>
      </c>
      <c r="Z134" s="145">
        <v>0</v>
      </c>
      <c r="AA134" s="145">
        <v>0</v>
      </c>
      <c r="AB134" s="145">
        <v>0</v>
      </c>
      <c r="AC134" s="145">
        <v>0</v>
      </c>
      <c r="AD134" s="145">
        <v>0</v>
      </c>
      <c r="AE134" s="145">
        <v>0</v>
      </c>
      <c r="AF134" s="145">
        <v>0</v>
      </c>
      <c r="AG134" s="145">
        <v>0</v>
      </c>
      <c r="AH134" s="145">
        <v>0</v>
      </c>
      <c r="AI134" s="145">
        <v>0</v>
      </c>
    </row>
    <row r="135" spans="1:35" s="114" customFormat="1" x14ac:dyDescent="0.35">
      <c r="A135" s="123">
        <v>134</v>
      </c>
      <c r="B135" s="123"/>
      <c r="C135" s="123">
        <v>0</v>
      </c>
      <c r="D135" s="123">
        <v>0</v>
      </c>
      <c r="E135" s="123">
        <v>0</v>
      </c>
      <c r="F135" s="123">
        <v>0</v>
      </c>
      <c r="G135" s="123">
        <v>0</v>
      </c>
      <c r="H135" s="123">
        <v>0</v>
      </c>
      <c r="I135" s="145">
        <v>0</v>
      </c>
      <c r="J135" s="145">
        <v>0</v>
      </c>
      <c r="K135" s="145">
        <v>0</v>
      </c>
      <c r="L135" s="145">
        <v>0</v>
      </c>
      <c r="M135" s="145">
        <v>0</v>
      </c>
      <c r="N135" s="145">
        <v>0</v>
      </c>
      <c r="O135" s="145">
        <v>0</v>
      </c>
      <c r="P135" s="145">
        <v>0</v>
      </c>
      <c r="Q135" s="145">
        <v>0</v>
      </c>
      <c r="R135" s="145">
        <v>0</v>
      </c>
      <c r="S135" s="145">
        <v>0</v>
      </c>
      <c r="T135" s="145">
        <v>0</v>
      </c>
      <c r="U135" s="145">
        <v>0</v>
      </c>
      <c r="V135" s="145">
        <v>0</v>
      </c>
      <c r="W135" s="145">
        <v>0</v>
      </c>
      <c r="X135" s="145">
        <v>0</v>
      </c>
      <c r="Y135" s="145">
        <v>0</v>
      </c>
      <c r="Z135" s="145">
        <v>0</v>
      </c>
      <c r="AA135" s="145">
        <v>0</v>
      </c>
      <c r="AB135" s="145">
        <v>0</v>
      </c>
      <c r="AC135" s="145">
        <v>0</v>
      </c>
      <c r="AD135" s="145">
        <v>0</v>
      </c>
      <c r="AE135" s="145">
        <v>0</v>
      </c>
      <c r="AF135" s="145">
        <v>0</v>
      </c>
      <c r="AG135" s="145">
        <v>0</v>
      </c>
      <c r="AH135" s="145">
        <v>0</v>
      </c>
      <c r="AI135" s="145">
        <v>0</v>
      </c>
    </row>
    <row r="136" spans="1:35" s="114" customFormat="1" x14ac:dyDescent="0.35">
      <c r="A136" s="123">
        <v>135</v>
      </c>
      <c r="B136" s="290"/>
      <c r="C136" s="123">
        <v>0</v>
      </c>
      <c r="D136" s="123">
        <v>0</v>
      </c>
      <c r="E136" s="123">
        <v>0</v>
      </c>
      <c r="F136" s="123">
        <v>0</v>
      </c>
      <c r="G136" s="123">
        <v>0</v>
      </c>
      <c r="H136" s="123">
        <v>0</v>
      </c>
      <c r="I136" s="145">
        <v>0</v>
      </c>
      <c r="J136" s="145">
        <v>0</v>
      </c>
      <c r="K136" s="145">
        <v>0</v>
      </c>
      <c r="L136" s="145">
        <v>0</v>
      </c>
      <c r="M136" s="145">
        <v>0</v>
      </c>
      <c r="N136" s="145">
        <v>0</v>
      </c>
      <c r="O136" s="145">
        <v>0</v>
      </c>
      <c r="P136" s="145">
        <v>0</v>
      </c>
      <c r="Q136" s="145">
        <v>0</v>
      </c>
      <c r="R136" s="145">
        <v>0</v>
      </c>
      <c r="S136" s="145">
        <v>0</v>
      </c>
      <c r="T136" s="145">
        <v>0</v>
      </c>
      <c r="U136" s="145">
        <v>0</v>
      </c>
      <c r="V136" s="145">
        <v>0</v>
      </c>
      <c r="W136" s="145">
        <v>0</v>
      </c>
      <c r="X136" s="145">
        <v>0</v>
      </c>
      <c r="Y136" s="145">
        <v>0</v>
      </c>
      <c r="Z136" s="145">
        <v>0</v>
      </c>
      <c r="AA136" s="145">
        <v>0</v>
      </c>
      <c r="AB136" s="145">
        <v>0</v>
      </c>
      <c r="AC136" s="145">
        <v>0</v>
      </c>
      <c r="AD136" s="145">
        <v>0</v>
      </c>
      <c r="AE136" s="145">
        <v>0</v>
      </c>
      <c r="AF136" s="145">
        <v>0</v>
      </c>
      <c r="AG136" s="145">
        <v>0</v>
      </c>
      <c r="AH136" s="145">
        <v>0</v>
      </c>
      <c r="AI136" s="145">
        <v>0</v>
      </c>
    </row>
    <row r="137" spans="1:35" s="114" customFormat="1" x14ac:dyDescent="0.35">
      <c r="A137" s="123">
        <v>136</v>
      </c>
      <c r="B137" s="290"/>
      <c r="C137" s="123">
        <v>0</v>
      </c>
      <c r="D137" s="123">
        <v>0</v>
      </c>
      <c r="E137" s="123">
        <v>0</v>
      </c>
      <c r="F137" s="123">
        <v>0</v>
      </c>
      <c r="G137" s="123">
        <v>0</v>
      </c>
      <c r="H137" s="123">
        <v>0</v>
      </c>
      <c r="I137" s="145">
        <v>0</v>
      </c>
      <c r="J137" s="145">
        <v>0</v>
      </c>
      <c r="K137" s="145">
        <v>0</v>
      </c>
      <c r="L137" s="145">
        <v>0</v>
      </c>
      <c r="M137" s="145">
        <v>0</v>
      </c>
      <c r="N137" s="145">
        <v>0</v>
      </c>
      <c r="O137" s="145">
        <v>0</v>
      </c>
      <c r="P137" s="145">
        <v>0</v>
      </c>
      <c r="Q137" s="145">
        <v>0</v>
      </c>
      <c r="R137" s="145">
        <v>0</v>
      </c>
      <c r="S137" s="145">
        <v>0</v>
      </c>
      <c r="T137" s="145">
        <v>0</v>
      </c>
      <c r="U137" s="145">
        <v>0</v>
      </c>
      <c r="V137" s="145">
        <v>0</v>
      </c>
      <c r="W137" s="145">
        <v>0</v>
      </c>
      <c r="X137" s="145">
        <v>0</v>
      </c>
      <c r="Y137" s="145">
        <v>0</v>
      </c>
      <c r="Z137" s="145">
        <v>0</v>
      </c>
      <c r="AA137" s="145">
        <v>0</v>
      </c>
      <c r="AB137" s="145">
        <v>0</v>
      </c>
      <c r="AC137" s="145">
        <v>0</v>
      </c>
      <c r="AD137" s="145">
        <v>0</v>
      </c>
      <c r="AE137" s="145">
        <v>0</v>
      </c>
      <c r="AF137" s="145">
        <v>0</v>
      </c>
      <c r="AG137" s="145">
        <v>0</v>
      </c>
      <c r="AH137" s="145">
        <v>0</v>
      </c>
      <c r="AI137" s="145">
        <v>0</v>
      </c>
    </row>
    <row r="138" spans="1:35" s="114" customFormat="1" x14ac:dyDescent="0.35">
      <c r="A138" s="123">
        <v>137</v>
      </c>
      <c r="B138" s="118"/>
      <c r="C138" s="123">
        <v>0</v>
      </c>
      <c r="D138" s="123">
        <v>0</v>
      </c>
      <c r="E138" s="123">
        <v>0</v>
      </c>
      <c r="F138" s="123">
        <v>0</v>
      </c>
      <c r="G138" s="123">
        <v>0</v>
      </c>
      <c r="H138" s="123">
        <v>0</v>
      </c>
      <c r="I138" s="145">
        <v>0</v>
      </c>
      <c r="J138" s="145">
        <v>0</v>
      </c>
      <c r="K138" s="145">
        <v>0</v>
      </c>
      <c r="L138" s="145">
        <v>0</v>
      </c>
      <c r="M138" s="145">
        <v>0</v>
      </c>
      <c r="N138" s="145">
        <v>0</v>
      </c>
      <c r="O138" s="145">
        <v>0</v>
      </c>
      <c r="P138" s="145">
        <v>0</v>
      </c>
      <c r="Q138" s="145">
        <v>0</v>
      </c>
      <c r="R138" s="145">
        <v>0</v>
      </c>
      <c r="S138" s="145">
        <v>0</v>
      </c>
      <c r="T138" s="145">
        <v>0</v>
      </c>
      <c r="U138" s="145">
        <v>0</v>
      </c>
      <c r="V138" s="145">
        <v>0</v>
      </c>
      <c r="W138" s="145">
        <v>0</v>
      </c>
      <c r="X138" s="145">
        <v>0</v>
      </c>
      <c r="Y138" s="145">
        <v>0</v>
      </c>
      <c r="Z138" s="145">
        <v>0</v>
      </c>
      <c r="AA138" s="145">
        <v>0</v>
      </c>
      <c r="AB138" s="145">
        <v>0</v>
      </c>
      <c r="AC138" s="145">
        <v>0</v>
      </c>
      <c r="AD138" s="145">
        <v>0</v>
      </c>
      <c r="AE138" s="145">
        <v>0</v>
      </c>
      <c r="AF138" s="145">
        <v>0</v>
      </c>
      <c r="AG138" s="145">
        <v>0</v>
      </c>
      <c r="AH138" s="145">
        <v>0</v>
      </c>
      <c r="AI138" s="145">
        <v>0</v>
      </c>
    </row>
    <row r="139" spans="1:35" s="114" customFormat="1" x14ac:dyDescent="0.35">
      <c r="A139" s="123">
        <v>138</v>
      </c>
      <c r="B139" s="118"/>
      <c r="C139" s="123">
        <v>0</v>
      </c>
      <c r="D139" s="123">
        <v>0</v>
      </c>
      <c r="E139" s="123">
        <v>0</v>
      </c>
      <c r="F139" s="123">
        <v>0</v>
      </c>
      <c r="G139" s="123">
        <v>0</v>
      </c>
      <c r="H139" s="123">
        <v>0</v>
      </c>
      <c r="I139" s="145">
        <v>0</v>
      </c>
      <c r="J139" s="145">
        <v>0</v>
      </c>
      <c r="K139" s="145">
        <v>0</v>
      </c>
      <c r="L139" s="145">
        <v>0</v>
      </c>
      <c r="M139" s="145">
        <v>0</v>
      </c>
      <c r="N139" s="145">
        <v>0</v>
      </c>
      <c r="O139" s="145">
        <v>0</v>
      </c>
      <c r="P139" s="145">
        <v>0</v>
      </c>
      <c r="Q139" s="145">
        <v>0</v>
      </c>
      <c r="R139" s="145">
        <v>0</v>
      </c>
      <c r="S139" s="145">
        <v>0</v>
      </c>
      <c r="T139" s="145">
        <v>0</v>
      </c>
      <c r="U139" s="145">
        <v>0</v>
      </c>
      <c r="V139" s="145">
        <v>0</v>
      </c>
      <c r="W139" s="145">
        <v>0</v>
      </c>
      <c r="X139" s="145">
        <v>0</v>
      </c>
      <c r="Y139" s="145">
        <v>0</v>
      </c>
      <c r="Z139" s="145">
        <v>0</v>
      </c>
      <c r="AA139" s="145">
        <v>0</v>
      </c>
      <c r="AB139" s="145">
        <v>0</v>
      </c>
      <c r="AC139" s="145">
        <v>0</v>
      </c>
      <c r="AD139" s="145">
        <v>0</v>
      </c>
      <c r="AE139" s="145">
        <v>0</v>
      </c>
      <c r="AF139" s="145">
        <v>0</v>
      </c>
      <c r="AG139" s="145">
        <v>0</v>
      </c>
      <c r="AH139" s="145">
        <v>0</v>
      </c>
      <c r="AI139" s="145">
        <v>0</v>
      </c>
    </row>
    <row r="140" spans="1:35" s="114" customFormat="1" ht="15" thickBot="1" x14ac:dyDescent="0.4">
      <c r="A140" s="123">
        <v>139</v>
      </c>
      <c r="B140" s="147">
        <f>COUNTA(B2:B139)</f>
        <v>132</v>
      </c>
      <c r="C140" s="148">
        <f t="shared" ref="C140:AI140" si="0">SUM(C2:C139)</f>
        <v>47</v>
      </c>
      <c r="D140" s="149">
        <f t="shared" si="0"/>
        <v>29</v>
      </c>
      <c r="E140" s="150">
        <f t="shared" si="0"/>
        <v>18</v>
      </c>
      <c r="F140" s="151">
        <f t="shared" si="0"/>
        <v>85</v>
      </c>
      <c r="G140" s="152">
        <f t="shared" si="0"/>
        <v>110</v>
      </c>
      <c r="H140" s="153">
        <f t="shared" si="0"/>
        <v>28</v>
      </c>
      <c r="I140" s="154">
        <f t="shared" si="0"/>
        <v>110</v>
      </c>
      <c r="J140" s="155">
        <f t="shared" si="0"/>
        <v>93</v>
      </c>
      <c r="K140" s="156">
        <f t="shared" si="0"/>
        <v>7</v>
      </c>
      <c r="L140" s="156">
        <f t="shared" si="0"/>
        <v>1</v>
      </c>
      <c r="M140" s="156">
        <f t="shared" si="0"/>
        <v>1</v>
      </c>
      <c r="N140" s="156">
        <f t="shared" si="0"/>
        <v>1</v>
      </c>
      <c r="O140" s="156">
        <f t="shared" si="0"/>
        <v>1</v>
      </c>
      <c r="P140" s="156">
        <f t="shared" si="0"/>
        <v>6</v>
      </c>
      <c r="Q140" s="156">
        <f t="shared" si="0"/>
        <v>14</v>
      </c>
      <c r="R140" s="156">
        <f t="shared" si="0"/>
        <v>2</v>
      </c>
      <c r="S140" s="156">
        <f t="shared" si="0"/>
        <v>1</v>
      </c>
      <c r="T140" s="155">
        <f t="shared" si="0"/>
        <v>107</v>
      </c>
      <c r="U140" s="154">
        <f t="shared" si="0"/>
        <v>24</v>
      </c>
      <c r="V140" s="155">
        <f t="shared" si="0"/>
        <v>6</v>
      </c>
      <c r="W140" s="155">
        <f t="shared" si="0"/>
        <v>9</v>
      </c>
      <c r="X140" s="155">
        <f t="shared" si="0"/>
        <v>12</v>
      </c>
      <c r="Y140" s="155">
        <f t="shared" si="0"/>
        <v>9</v>
      </c>
      <c r="Z140" s="155">
        <f t="shared" si="0"/>
        <v>7</v>
      </c>
      <c r="AA140" s="155">
        <f t="shared" si="0"/>
        <v>5</v>
      </c>
      <c r="AB140" s="155">
        <f t="shared" si="0"/>
        <v>6</v>
      </c>
      <c r="AC140" s="155">
        <f t="shared" si="0"/>
        <v>4</v>
      </c>
      <c r="AD140" s="154">
        <f t="shared" si="0"/>
        <v>4</v>
      </c>
      <c r="AE140" s="154">
        <f t="shared" si="0"/>
        <v>11</v>
      </c>
      <c r="AF140" s="154">
        <f t="shared" si="0"/>
        <v>13</v>
      </c>
      <c r="AG140" s="154">
        <f t="shared" si="0"/>
        <v>7</v>
      </c>
      <c r="AH140" s="154">
        <f t="shared" si="0"/>
        <v>8</v>
      </c>
      <c r="AI140" s="154">
        <f t="shared" si="0"/>
        <v>0</v>
      </c>
    </row>
    <row r="141" spans="1:35" s="114" customFormat="1" x14ac:dyDescent="0.35">
      <c r="A141" s="123">
        <v>140</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row>
    <row r="142" spans="1:35" x14ac:dyDescent="0.35">
      <c r="A142" s="146"/>
    </row>
    <row r="143" spans="1:35" x14ac:dyDescent="0.35">
      <c r="A143" s="120"/>
    </row>
    <row r="145" spans="1:56" x14ac:dyDescent="0.35">
      <c r="AL145" s="216"/>
      <c r="AM145" s="216"/>
      <c r="AN145" s="216"/>
      <c r="AO145" s="216"/>
      <c r="AP145" s="216"/>
      <c r="AQ145" s="216"/>
      <c r="AR145" s="216"/>
      <c r="AS145" s="216"/>
      <c r="AT145" s="216"/>
      <c r="AU145" s="216"/>
      <c r="AV145" s="216"/>
      <c r="AW145" s="216"/>
      <c r="AX145" s="216"/>
      <c r="AY145" s="216"/>
      <c r="AZ145" s="216"/>
      <c r="BA145" s="216"/>
      <c r="BB145" s="216"/>
      <c r="BC145" s="216"/>
      <c r="BD145" s="216"/>
    </row>
    <row r="146" spans="1:56" x14ac:dyDescent="0.35">
      <c r="A146" s="63"/>
      <c r="AL146" s="216"/>
      <c r="AM146" s="216"/>
      <c r="AN146" s="216"/>
      <c r="AO146" s="216"/>
      <c r="AP146" s="216"/>
      <c r="AQ146" s="216"/>
      <c r="AR146" s="216"/>
      <c r="AS146" s="216"/>
      <c r="AT146" s="216"/>
      <c r="AU146" s="216"/>
      <c r="AV146" s="216"/>
      <c r="AW146" s="216"/>
      <c r="AX146" s="216"/>
      <c r="AY146" s="216"/>
      <c r="AZ146" s="216"/>
      <c r="BA146" s="216"/>
      <c r="BB146" s="216"/>
      <c r="BC146" s="216"/>
      <c r="BD146" s="216"/>
    </row>
    <row r="147" spans="1:56" ht="29" x14ac:dyDescent="0.35">
      <c r="A147" s="63"/>
      <c r="AK147" s="117"/>
      <c r="AL147" s="160" t="s">
        <v>1297</v>
      </c>
      <c r="AM147" s="117"/>
      <c r="AN147" s="117"/>
      <c r="AO147" s="160" t="s">
        <v>1297</v>
      </c>
      <c r="AP147" s="117"/>
      <c r="AQ147" s="117"/>
      <c r="AR147" s="117"/>
      <c r="AS147" s="161"/>
      <c r="AT147" s="160" t="s">
        <v>1384</v>
      </c>
      <c r="AU147" s="117"/>
      <c r="AV147" s="117"/>
      <c r="AW147" s="160" t="s">
        <v>1384</v>
      </c>
      <c r="AX147" s="117"/>
      <c r="AY147" s="117"/>
      <c r="AZ147" s="117"/>
      <c r="BA147" s="160" t="s">
        <v>1384</v>
      </c>
      <c r="BB147" s="117"/>
      <c r="BC147" s="216"/>
      <c r="BD147" s="216"/>
    </row>
    <row r="148" spans="1:56" x14ac:dyDescent="0.35">
      <c r="AK148" s="117"/>
      <c r="AL148" s="117"/>
      <c r="AM148" s="117"/>
      <c r="AN148" s="117"/>
      <c r="AO148" s="117"/>
      <c r="AP148" s="117"/>
      <c r="AQ148" s="117"/>
      <c r="AR148" s="117"/>
      <c r="AS148" s="161"/>
      <c r="AT148" s="117"/>
      <c r="AU148" s="117"/>
      <c r="AV148" s="117"/>
      <c r="AW148" s="117"/>
      <c r="AX148" s="117"/>
      <c r="AY148" s="117"/>
      <c r="AZ148" s="117"/>
      <c r="BA148" s="117"/>
      <c r="BB148" s="117"/>
      <c r="BC148" s="216"/>
      <c r="BD148" s="216"/>
    </row>
    <row r="149" spans="1:56" ht="70.5" customHeight="1" x14ac:dyDescent="0.35">
      <c r="AK149" s="117"/>
      <c r="AL149" s="121" t="s">
        <v>1294</v>
      </c>
      <c r="AM149" s="121" t="s">
        <v>1172</v>
      </c>
      <c r="AN149" s="117"/>
      <c r="AO149" s="121" t="s">
        <v>1294</v>
      </c>
      <c r="AP149" s="121" t="s">
        <v>1298</v>
      </c>
      <c r="AQ149" s="121" t="s">
        <v>1172</v>
      </c>
      <c r="AR149" s="117"/>
      <c r="AS149" s="161"/>
      <c r="AT149" s="121" t="s">
        <v>1294</v>
      </c>
      <c r="AU149" s="121" t="s">
        <v>1172</v>
      </c>
      <c r="AV149" s="117"/>
      <c r="AW149" s="121" t="s">
        <v>1294</v>
      </c>
      <c r="AX149" s="121" t="s">
        <v>1298</v>
      </c>
      <c r="AY149" s="121" t="s">
        <v>1172</v>
      </c>
      <c r="AZ149" s="117"/>
      <c r="BA149" s="124" t="s">
        <v>1319</v>
      </c>
      <c r="BB149" s="121" t="s">
        <v>1172</v>
      </c>
      <c r="BC149" s="216"/>
      <c r="BD149" s="216"/>
    </row>
    <row r="150" spans="1:56" x14ac:dyDescent="0.35">
      <c r="C150" s="109"/>
      <c r="AK150" s="117"/>
      <c r="AL150" s="121" t="s">
        <v>1234</v>
      </c>
      <c r="AM150" s="121">
        <f>SUM(I3,I5,I6,I7,I12,I13,I14,I15,I16,I17,I19,I20,I21,I22,I23,I24,I25,I26,I27,I28,I30,I29,I35,I39,I40,I41,,I43,I44,I48,I49,I50,I51,I52,I133,I54,I55,I56,I57,I58,I60,I61,I62,I63,I64,I65,I66,I67,I68,I69,I70,I71,I72,I73,I74,I75,I76,I77,I78,I79,I80,I81,I82,I83,I84,I85,I86,I87,I88,I89,I90,I91,I92,I93,I94,I95,I96,I97,I98,I99,I100,I101,I102,I103,I104,I105,I106,I107,,I108,I110,I111,I113,I114,I115,I116,I117,I118,I119,I120,I121,I122,I123,I124,I125,I126,I127,I128,I129,I130,I131,I132)</f>
        <v>110</v>
      </c>
      <c r="AN150" s="117"/>
      <c r="AO150" s="121" t="s">
        <v>1234</v>
      </c>
      <c r="AP150" s="121" t="s">
        <v>1229</v>
      </c>
      <c r="AQ150" s="121">
        <f>SUM(J3,J5,J6,J7,J13,J15,J16,J17,J19,J20,J21,J22,J23,J24,J25,J26,J27,J28,J29,J30,J35,J39,J40,J43,J44,J48,J49,J50,J51,J52,J133,J54,J56,J57,J58,J60,J61,J62,J63,J64,J65,J66,J67,J68,J69,J70,J71,J73,J74,J75,J76,J77,J78,J79,J80,J81,J82,J83,J84,J87,J90,J91,J92,J93,J95,J99,J100,J101,J102,J103,J106,J107,J108,J113,J115,J116,J117,J118,J119,J120,J121,J122,J123,J124,J125,J126,J127,J128,J129,J130,J131,J132,J12)</f>
        <v>93</v>
      </c>
      <c r="AR150" s="117"/>
      <c r="AS150" s="161"/>
      <c r="AT150" s="121" t="s">
        <v>1234</v>
      </c>
      <c r="AU150" s="121">
        <f>SUM(I3,I5,I6,I7,I12,I13,I14,I15,I16,I17,I19,I20,I21,I22,I23,I24,I25,I26,I27,I28,I30,I29)</f>
        <v>22</v>
      </c>
      <c r="AV150" s="117"/>
      <c r="AW150" s="121" t="s">
        <v>1234</v>
      </c>
      <c r="AX150" s="121" t="s">
        <v>1229</v>
      </c>
      <c r="AY150" s="121">
        <f>SUM(J3,J5,J6,J7,J13,J15,J16,J17,J19,J20,J21,J22,J23,J24,J25,J26,J27,J28,J29,J30,J12)</f>
        <v>21</v>
      </c>
      <c r="AZ150" s="117"/>
      <c r="BA150" s="159" t="s">
        <v>1310</v>
      </c>
      <c r="BB150" s="121">
        <f>SUM(K15,K23,K30,K3,K7,K13,K29)</f>
        <v>7</v>
      </c>
      <c r="BC150" s="216"/>
      <c r="BD150" s="216"/>
    </row>
    <row r="151" spans="1:56" x14ac:dyDescent="0.35">
      <c r="C151" s="53"/>
      <c r="AK151" s="117"/>
      <c r="AL151" s="124" t="s">
        <v>1233</v>
      </c>
      <c r="AM151" s="121">
        <f>SUM(U2,U3,U4,U10,U11,U12,U9,U18,U23,U31,U32,U33,U36,U37,U38,U41,U42,U45,U46,U35,U53,U61,U81,U109,U112)</f>
        <v>24</v>
      </c>
      <c r="AN151" s="117"/>
      <c r="AO151" s="121"/>
      <c r="AP151" s="121" t="s">
        <v>1230</v>
      </c>
      <c r="AQ151" s="121">
        <f>SUM(T3,T5,T6,T7,T13,T14,T15,T16,T17,T19,T20,T21,T22,T23,T24,T25,T26,T27,T28,T29,T30,T35,T39,T40,T43,T44,T48,T49,T50,T51,T52,T133,T54,T56,T57,T58,T60,T61,T62,T63,T64,T65,T66,T67,T68,T69,T70,T71,T73,T74,T75,T76,T77,T78,T79,T80,T81,T82,T83,T84,T85,T86,T87,T88,T89,T90,T91,T92,T93,T94,T95,T96,T97,T98,T99,T100,T101,T102,T103,T104,T105,T106,T107,T108,T110,T111,T113,T114,T115,T116,T117,T118,T119,T120,T121,T122,T123,T124,T125,T126,T127,T128,T129,T130,T131,T132,T12,)</f>
        <v>107</v>
      </c>
      <c r="AR151" s="117"/>
      <c r="AS151" s="161"/>
      <c r="AT151" s="124" t="s">
        <v>1233</v>
      </c>
      <c r="AU151" s="121">
        <f>SUM(U2,U3,U4,U10,U11,U12,U9,U18,U23)</f>
        <v>9</v>
      </c>
      <c r="AV151" s="117"/>
      <c r="AW151" s="121"/>
      <c r="AX151" s="121" t="s">
        <v>1230</v>
      </c>
      <c r="AY151" s="121">
        <f>SUM(T3,T5,T6,T7,T13,T14,T15,T16,T17,T19,T20,T21,T22,T23,T24,T25,T26,T27,T28,T29,T30,T12)</f>
        <v>22</v>
      </c>
      <c r="AZ151" s="117"/>
      <c r="BA151" s="118" t="s">
        <v>1333</v>
      </c>
      <c r="BB151" s="121">
        <f>SUM(L23)</f>
        <v>1</v>
      </c>
      <c r="BC151" s="216"/>
      <c r="BD151" s="216"/>
    </row>
    <row r="152" spans="1:56" x14ac:dyDescent="0.35">
      <c r="C152" s="53"/>
      <c r="AK152" s="117"/>
      <c r="AL152" s="124" t="s">
        <v>1279</v>
      </c>
      <c r="AM152" s="121">
        <f>SUM(AD35,AD41,AD81,AD112)</f>
        <v>4</v>
      </c>
      <c r="AN152" s="117"/>
      <c r="AO152" s="121"/>
      <c r="AP152" s="121" t="s">
        <v>253</v>
      </c>
      <c r="AQ152" s="121">
        <f>SUM(I41,I55,I72)</f>
        <v>3</v>
      </c>
      <c r="AR152" s="117"/>
      <c r="AS152" s="161"/>
      <c r="AT152" s="124" t="s">
        <v>1279</v>
      </c>
      <c r="AU152" s="121">
        <v>0</v>
      </c>
      <c r="AV152" s="117"/>
      <c r="AW152" s="121"/>
      <c r="AX152" s="121" t="s">
        <v>253</v>
      </c>
      <c r="AY152" s="121">
        <f>AU150-AY151</f>
        <v>0</v>
      </c>
      <c r="AZ152" s="117"/>
      <c r="BA152" s="118" t="s">
        <v>1312</v>
      </c>
      <c r="BB152" s="121">
        <f>SUM(M13)</f>
        <v>1</v>
      </c>
      <c r="BC152" s="216"/>
      <c r="BD152" s="216"/>
    </row>
    <row r="153" spans="1:56" x14ac:dyDescent="0.35">
      <c r="C153" s="110"/>
      <c r="AK153" s="112"/>
      <c r="AL153" s="124" t="s">
        <v>1235</v>
      </c>
      <c r="AM153" s="121">
        <f>SUM(AE2,AE3,AE12,AE23,AE33,AE35,AE41,AE42,AE59,AE81,AE112,AE132)</f>
        <v>11</v>
      </c>
      <c r="AN153" s="117"/>
      <c r="AO153" s="121" t="s">
        <v>1233</v>
      </c>
      <c r="AP153" s="118" t="s">
        <v>683</v>
      </c>
      <c r="AQ153" s="121">
        <f>SUM(V3,V23,V33,V35,V53,V81)</f>
        <v>6</v>
      </c>
      <c r="AR153" s="117"/>
      <c r="AS153" s="161"/>
      <c r="AT153" s="124" t="s">
        <v>1235</v>
      </c>
      <c r="AU153" s="121">
        <f>SUM(AE2,AE3,AE12,AE23)</f>
        <v>4</v>
      </c>
      <c r="AV153" s="117"/>
      <c r="AW153" s="121" t="s">
        <v>1233</v>
      </c>
      <c r="AX153" s="118" t="s">
        <v>683</v>
      </c>
      <c r="AY153" s="121">
        <f>SUM(V3,V23)</f>
        <v>2</v>
      </c>
      <c r="AZ153" s="117"/>
      <c r="BA153" s="118" t="s">
        <v>1313</v>
      </c>
      <c r="BB153" s="121">
        <f>SUM(N16)</f>
        <v>1</v>
      </c>
      <c r="BC153" s="216"/>
      <c r="BD153" s="216"/>
    </row>
    <row r="154" spans="1:56" ht="48" customHeight="1" x14ac:dyDescent="0.35">
      <c r="C154" s="53"/>
      <c r="AK154" s="78"/>
      <c r="AL154" s="124" t="s">
        <v>1231</v>
      </c>
      <c r="AM154" s="121">
        <f>SUM(AF2,AF3,AF12,AF23,AF33,AF34,AF35,AF38,AF41,AF42,AF45,AF47,AF81,AF112)</f>
        <v>13</v>
      </c>
      <c r="AN154" s="117"/>
      <c r="AO154" s="121"/>
      <c r="AP154" s="118" t="s">
        <v>526</v>
      </c>
      <c r="AQ154" s="121">
        <f>SUM(W3,W9,W23,W33,W35,W38,W45,W81,W109)</f>
        <v>9</v>
      </c>
      <c r="AR154" s="117"/>
      <c r="AS154" s="117"/>
      <c r="AT154" s="124" t="s">
        <v>1231</v>
      </c>
      <c r="AU154" s="121">
        <f>SUM(AF2,AF3,AF12,AF23)</f>
        <v>4</v>
      </c>
      <c r="AV154" s="117"/>
      <c r="AW154" s="121"/>
      <c r="AX154" s="118" t="s">
        <v>526</v>
      </c>
      <c r="AY154" s="121">
        <f>SUM(W3,W9,W23)</f>
        <v>3</v>
      </c>
      <c r="AZ154" s="117"/>
      <c r="BA154" s="118" t="s">
        <v>1314</v>
      </c>
      <c r="BB154" s="121">
        <f>SUM(O27)</f>
        <v>1</v>
      </c>
      <c r="BC154" s="216"/>
      <c r="BD154" s="216"/>
    </row>
    <row r="155" spans="1:56" x14ac:dyDescent="0.35">
      <c r="C155" s="53"/>
      <c r="AK155" s="78"/>
      <c r="AL155" s="124" t="s">
        <v>1232</v>
      </c>
      <c r="AM155" s="121">
        <f>SUM(AG3,AG23,AG35,AG41,AG42,AG81,AG112,AG132)</f>
        <v>7</v>
      </c>
      <c r="AN155" s="117"/>
      <c r="AO155" s="121"/>
      <c r="AP155" s="118" t="s">
        <v>1278</v>
      </c>
      <c r="AQ155" s="121">
        <f>SUM(X3,X4,X12,X23,X32,X33,X35,X38,X41,X46,X61,X81,X112)</f>
        <v>12</v>
      </c>
      <c r="AR155" s="117"/>
      <c r="AS155" s="117"/>
      <c r="AT155" s="124" t="s">
        <v>1232</v>
      </c>
      <c r="AU155" s="121">
        <f>SUM(AG3,AG23)</f>
        <v>2</v>
      </c>
      <c r="AV155" s="117"/>
      <c r="AW155" s="121"/>
      <c r="AX155" s="118" t="s">
        <v>1278</v>
      </c>
      <c r="AY155" s="121">
        <f>SUM(X3,X4,X12,X23)</f>
        <v>4</v>
      </c>
      <c r="AZ155" s="117"/>
      <c r="BA155" s="118" t="s">
        <v>1315</v>
      </c>
      <c r="BB155" s="121">
        <f>SUM(P12,P17,P23,P24,P25,P7)</f>
        <v>6</v>
      </c>
      <c r="BC155" s="216"/>
      <c r="BD155" s="216"/>
    </row>
    <row r="156" spans="1:56" x14ac:dyDescent="0.35">
      <c r="C156" s="53"/>
      <c r="AK156" s="162"/>
      <c r="AL156" s="124" t="s">
        <v>1295</v>
      </c>
      <c r="AM156" s="121">
        <f>SUM(AH3,AH8,AH12,AH23,AH41,AH42,AH61,AH81,AH112,AH132)</f>
        <v>8</v>
      </c>
      <c r="AN156" s="117"/>
      <c r="AO156" s="121"/>
      <c r="AP156" s="118" t="s">
        <v>547</v>
      </c>
      <c r="AQ156" s="121">
        <f>SUM(Y3,Y10,Y11,Y23,Y33,Y35,Y37,Y38,Y81)</f>
        <v>9</v>
      </c>
      <c r="AR156" s="117"/>
      <c r="AS156" s="117"/>
      <c r="AT156" s="124" t="s">
        <v>1295</v>
      </c>
      <c r="AU156" s="121">
        <f>SUM(AH3,AH8,AH12,AH23)</f>
        <v>4</v>
      </c>
      <c r="AV156" s="117"/>
      <c r="AW156" s="121"/>
      <c r="AX156" s="118" t="s">
        <v>547</v>
      </c>
      <c r="AY156" s="121">
        <f>SUM(Y3,Y10,Y11,Y23)</f>
        <v>4</v>
      </c>
      <c r="AZ156" s="117"/>
      <c r="BA156" s="118" t="s">
        <v>1316</v>
      </c>
      <c r="BB156" s="121">
        <f>SUM(Q6,Q7,Q12,Q19,Q20,Q21,Q22,Q23,Q26,Q27,Q28,Q30,)</f>
        <v>12</v>
      </c>
      <c r="BC156" s="216"/>
      <c r="BD156" s="216"/>
    </row>
    <row r="157" spans="1:56" x14ac:dyDescent="0.35">
      <c r="C157" s="53"/>
      <c r="AK157" s="78"/>
      <c r="AL157" s="124" t="s">
        <v>1296</v>
      </c>
      <c r="AM157" s="121">
        <f>SUM(AI6:AI139)</f>
        <v>0</v>
      </c>
      <c r="AN157" s="117"/>
      <c r="AO157" s="121"/>
      <c r="AP157" s="118" t="s">
        <v>518</v>
      </c>
      <c r="AQ157" s="121">
        <f>SUM(Z3,Z18,Z23,Z31,Z35,Z81,Z112)</f>
        <v>7</v>
      </c>
      <c r="AR157" s="117"/>
      <c r="AS157" s="117"/>
      <c r="AT157" s="124" t="s">
        <v>1296</v>
      </c>
      <c r="AU157" s="121">
        <v>0</v>
      </c>
      <c r="AV157" s="117"/>
      <c r="AW157" s="121"/>
      <c r="AX157" s="118" t="s">
        <v>518</v>
      </c>
      <c r="AY157" s="121">
        <f>SUM(Z3,Z18,Z23)</f>
        <v>3</v>
      </c>
      <c r="AZ157" s="117"/>
      <c r="BA157" s="118" t="s">
        <v>1317</v>
      </c>
      <c r="BB157" s="121">
        <f>SUM(R5,R13)</f>
        <v>2</v>
      </c>
      <c r="BC157" s="216"/>
      <c r="BD157" s="216"/>
    </row>
    <row r="158" spans="1:56" x14ac:dyDescent="0.35">
      <c r="C158" s="53"/>
      <c r="AK158" s="78"/>
      <c r="AL158" s="117"/>
      <c r="AM158" s="117"/>
      <c r="AN158" s="117"/>
      <c r="AO158" s="121"/>
      <c r="AP158" s="118" t="s">
        <v>1283</v>
      </c>
      <c r="AQ158" s="121">
        <f>SUM(AA23,AA3,AA35,AA38,AA81)</f>
        <v>5</v>
      </c>
      <c r="AR158" s="117"/>
      <c r="AS158" s="117"/>
      <c r="AT158" s="117"/>
      <c r="AU158" s="117"/>
      <c r="AV158" s="117"/>
      <c r="AW158" s="121"/>
      <c r="AX158" s="118" t="s">
        <v>1283</v>
      </c>
      <c r="AY158" s="121">
        <f>SUM(AA3,AA23)</f>
        <v>2</v>
      </c>
      <c r="AZ158" s="117"/>
      <c r="BA158" s="118" t="s">
        <v>1318</v>
      </c>
      <c r="BB158" s="121">
        <f>SUM(S13)</f>
        <v>1</v>
      </c>
      <c r="BC158" s="216"/>
      <c r="BD158" s="216"/>
    </row>
    <row r="159" spans="1:56" x14ac:dyDescent="0.35">
      <c r="AK159" s="78"/>
      <c r="AL159" s="117"/>
      <c r="AM159" s="117"/>
      <c r="AN159" s="161"/>
      <c r="AO159" s="121"/>
      <c r="AP159" s="118" t="s">
        <v>521</v>
      </c>
      <c r="AQ159" s="121">
        <f>SUM(AB3,AB32,AB35,AB81,AB23,AB42)</f>
        <v>6</v>
      </c>
      <c r="AR159" s="117"/>
      <c r="AS159" s="117"/>
      <c r="AT159" s="117"/>
      <c r="AU159" s="117"/>
      <c r="AV159" s="117"/>
      <c r="AW159" s="121"/>
      <c r="AX159" s="118" t="s">
        <v>521</v>
      </c>
      <c r="AY159" s="121">
        <f>SUM(AB3,AB23)</f>
        <v>2</v>
      </c>
      <c r="AZ159" s="117"/>
      <c r="BC159" s="216"/>
      <c r="BD159" s="216"/>
    </row>
    <row r="160" spans="1:56" x14ac:dyDescent="0.35">
      <c r="D160" s="16"/>
      <c r="E160" s="16"/>
      <c r="F160" s="16"/>
      <c r="G160" s="16"/>
      <c r="H160" s="16"/>
      <c r="I160" s="16"/>
      <c r="J160" s="16"/>
      <c r="K160" s="16"/>
      <c r="L160" s="16"/>
      <c r="M160" s="16"/>
      <c r="N160" s="16"/>
      <c r="O160" s="16"/>
      <c r="P160" s="16"/>
      <c r="Q160" s="16"/>
      <c r="R160" s="16"/>
      <c r="S160" s="16"/>
      <c r="T160" s="16"/>
      <c r="U160" s="16"/>
      <c r="V160" s="16"/>
      <c r="AK160" s="78"/>
      <c r="AL160" s="117"/>
      <c r="AM160" s="117"/>
      <c r="AN160" s="161"/>
      <c r="AO160" s="121"/>
      <c r="AP160" s="118" t="s">
        <v>1284</v>
      </c>
      <c r="AQ160" s="121">
        <f>SUM(AC3,AC35,AC36,AC81)</f>
        <v>4</v>
      </c>
      <c r="AR160" s="117"/>
      <c r="AS160" s="117"/>
      <c r="AT160" s="117"/>
      <c r="AU160" s="117"/>
      <c r="AV160" s="161"/>
      <c r="AW160" s="121"/>
      <c r="AX160" s="118" t="s">
        <v>1284</v>
      </c>
      <c r="AY160" s="121">
        <f>SUM(AC3)</f>
        <v>1</v>
      </c>
      <c r="AZ160" s="117"/>
      <c r="BA160" s="117"/>
      <c r="BB160" s="117"/>
      <c r="BC160" s="216"/>
      <c r="BD160" s="216"/>
    </row>
    <row r="161" spans="4:56" x14ac:dyDescent="0.35">
      <c r="D161" s="16"/>
      <c r="E161" s="16"/>
      <c r="F161" s="16"/>
      <c r="G161" s="16"/>
      <c r="H161" s="16"/>
      <c r="I161" s="16"/>
      <c r="J161" s="16"/>
      <c r="K161" s="16"/>
      <c r="L161" s="16"/>
      <c r="M161" s="16"/>
      <c r="N161" s="16"/>
      <c r="O161" s="16"/>
      <c r="P161" s="16"/>
      <c r="Q161" s="16"/>
      <c r="R161" s="16"/>
      <c r="S161" s="16"/>
      <c r="T161" s="16"/>
      <c r="U161" s="16"/>
      <c r="V161" s="16"/>
      <c r="AK161" s="16"/>
      <c r="AL161" s="117"/>
      <c r="AM161" s="117"/>
      <c r="AN161" s="161"/>
      <c r="AO161" s="117"/>
      <c r="AP161" s="117"/>
      <c r="AQ161" s="117"/>
      <c r="AR161" s="117"/>
      <c r="AS161" s="117"/>
      <c r="AT161" s="117"/>
      <c r="AU161" s="117"/>
      <c r="AV161" s="161"/>
      <c r="AW161" s="117"/>
      <c r="AX161" s="117"/>
      <c r="AY161" s="117"/>
      <c r="AZ161" s="117"/>
      <c r="BA161" s="117"/>
      <c r="BB161" s="117"/>
      <c r="BC161" s="216"/>
      <c r="BD161" s="216"/>
    </row>
    <row r="162" spans="4:56" x14ac:dyDescent="0.35">
      <c r="AK162" s="16"/>
      <c r="AL162" s="117"/>
      <c r="AM162" s="117"/>
      <c r="AN162" s="117"/>
      <c r="AO162" s="117"/>
      <c r="AP162" s="117"/>
      <c r="AQ162" s="117"/>
      <c r="AR162" s="117"/>
      <c r="AS162" s="117"/>
      <c r="AT162" s="117"/>
      <c r="AU162" s="117"/>
      <c r="AV162" s="117"/>
      <c r="AW162" s="117"/>
      <c r="AX162" s="117"/>
      <c r="AY162" s="117"/>
      <c r="AZ162" s="117"/>
      <c r="BA162" s="117"/>
      <c r="BB162" s="117"/>
      <c r="BC162" s="216"/>
      <c r="BD162" s="216"/>
    </row>
  </sheetData>
  <conditionalFormatting sqref="G2:AI139">
    <cfRule type="cellIs" dxfId="687" priority="2" operator="equal">
      <formula>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EC9E-1042-486E-809C-6D7747FFE086}">
  <dimension ref="A1:AF38"/>
  <sheetViews>
    <sheetView zoomScale="70" zoomScaleNormal="70" workbookViewId="0">
      <pane xSplit="2" ySplit="1" topLeftCell="C8" activePane="bottomRight" state="frozen"/>
      <selection pane="topRight" activeCell="D1" sqref="D1"/>
      <selection pane="bottomLeft" activeCell="A2" sqref="A2"/>
      <selection pane="bottomRight" activeCell="E34" sqref="E34"/>
    </sheetView>
  </sheetViews>
  <sheetFormatPr baseColWidth="10" defaultColWidth="8.7265625" defaultRowHeight="14.5" x14ac:dyDescent="0.35"/>
  <cols>
    <col min="1" max="1" width="5.08984375" bestFit="1" customWidth="1"/>
    <col min="2" max="2" width="40.6328125" customWidth="1"/>
    <col min="3" max="3" width="14.90625" customWidth="1"/>
    <col min="4" max="4" width="16.54296875" customWidth="1"/>
    <col min="5" max="5" width="17.6328125" customWidth="1"/>
    <col min="6" max="6" width="10.6328125" customWidth="1"/>
    <col min="7" max="7" width="10.08984375" customWidth="1"/>
    <col min="8" max="8" width="11.6328125" customWidth="1"/>
    <col min="9" max="9" width="12" customWidth="1"/>
    <col min="10" max="10" width="13.453125" customWidth="1"/>
    <col min="11" max="11" width="11.36328125" customWidth="1"/>
    <col min="13" max="13" width="10.90625" customWidth="1"/>
    <col min="14" max="14" width="11.6328125" customWidth="1"/>
    <col min="15" max="15" width="12.90625" customWidth="1"/>
    <col min="16" max="16" width="17.08984375" customWidth="1"/>
    <col min="17" max="17" width="14.453125" customWidth="1"/>
    <col min="18" max="18" width="12" customWidth="1"/>
    <col min="19" max="19" width="12.6328125" customWidth="1"/>
    <col min="20" max="20" width="12.453125" customWidth="1"/>
    <col min="21" max="21" width="12.6328125" customWidth="1"/>
    <col min="23" max="23" width="14.08984375" customWidth="1"/>
    <col min="25" max="25" width="15.36328125" customWidth="1"/>
    <col min="26" max="26" width="18.08984375" customWidth="1"/>
    <col min="27" max="27" width="13.6328125" customWidth="1"/>
    <col min="29" max="29" width="11.6328125" customWidth="1"/>
    <col min="30" max="30" width="12.36328125" customWidth="1"/>
    <col min="31" max="31" width="12.6328125" customWidth="1"/>
    <col min="32" max="32" width="14.453125" customWidth="1"/>
  </cols>
  <sheetData>
    <row r="1" spans="1:32" ht="35.25" customHeight="1" x14ac:dyDescent="0.35">
      <c r="A1" s="173"/>
      <c r="B1" s="296" t="s">
        <v>100</v>
      </c>
      <c r="C1" s="297" t="s">
        <v>1382</v>
      </c>
      <c r="D1" s="298" t="s">
        <v>574</v>
      </c>
      <c r="E1" s="299" t="s">
        <v>1166</v>
      </c>
      <c r="F1" s="300" t="s">
        <v>1234</v>
      </c>
      <c r="G1" s="297" t="s">
        <v>1229</v>
      </c>
      <c r="H1" s="168" t="s">
        <v>1310</v>
      </c>
      <c r="I1" s="169" t="s">
        <v>1311</v>
      </c>
      <c r="J1" s="169" t="s">
        <v>1312</v>
      </c>
      <c r="K1" s="169" t="s">
        <v>1313</v>
      </c>
      <c r="L1" s="169" t="s">
        <v>1314</v>
      </c>
      <c r="M1" s="169" t="s">
        <v>1315</v>
      </c>
      <c r="N1" s="169" t="s">
        <v>1316</v>
      </c>
      <c r="O1" s="169" t="s">
        <v>1317</v>
      </c>
      <c r="P1" s="169" t="s">
        <v>1318</v>
      </c>
      <c r="Q1" s="297" t="s">
        <v>1230</v>
      </c>
      <c r="R1" s="300" t="s">
        <v>1233</v>
      </c>
      <c r="S1" s="297" t="s">
        <v>683</v>
      </c>
      <c r="T1" s="297" t="s">
        <v>526</v>
      </c>
      <c r="U1" s="297" t="s">
        <v>1278</v>
      </c>
      <c r="V1" s="297" t="s">
        <v>547</v>
      </c>
      <c r="W1" s="297" t="s">
        <v>518</v>
      </c>
      <c r="X1" s="297" t="s">
        <v>1283</v>
      </c>
      <c r="Y1" s="297" t="s">
        <v>521</v>
      </c>
      <c r="Z1" s="297" t="s">
        <v>1284</v>
      </c>
      <c r="AA1" s="300" t="s">
        <v>1279</v>
      </c>
      <c r="AB1" s="300" t="s">
        <v>1235</v>
      </c>
      <c r="AC1" s="300" t="s">
        <v>1231</v>
      </c>
      <c r="AD1" s="300" t="s">
        <v>1232</v>
      </c>
      <c r="AE1" s="300" t="s">
        <v>583</v>
      </c>
      <c r="AF1" s="301" t="s">
        <v>1267</v>
      </c>
    </row>
    <row r="2" spans="1:32" s="67" customFormat="1" ht="35.25" customHeight="1" x14ac:dyDescent="0.35">
      <c r="A2" s="307">
        <v>1</v>
      </c>
      <c r="B2" s="290" t="s">
        <v>2010</v>
      </c>
      <c r="C2" s="123">
        <v>1</v>
      </c>
      <c r="D2" s="123">
        <v>1</v>
      </c>
      <c r="E2" s="123">
        <v>0</v>
      </c>
      <c r="F2" s="290">
        <v>1</v>
      </c>
      <c r="G2" s="290">
        <v>1</v>
      </c>
      <c r="H2" s="290">
        <v>0</v>
      </c>
      <c r="I2" s="290">
        <v>0</v>
      </c>
      <c r="J2" s="290">
        <v>0</v>
      </c>
      <c r="K2" s="290">
        <v>0</v>
      </c>
      <c r="L2" s="290">
        <v>0</v>
      </c>
      <c r="M2" s="290">
        <v>0</v>
      </c>
      <c r="N2" s="290">
        <v>0</v>
      </c>
      <c r="O2" s="290">
        <v>1</v>
      </c>
      <c r="P2" s="290">
        <v>0</v>
      </c>
      <c r="Q2" s="290">
        <v>1</v>
      </c>
      <c r="R2" s="290">
        <v>0</v>
      </c>
      <c r="S2" s="290">
        <v>0</v>
      </c>
      <c r="T2" s="290">
        <v>0</v>
      </c>
      <c r="U2" s="290">
        <v>0</v>
      </c>
      <c r="V2" s="290">
        <v>0</v>
      </c>
      <c r="W2" s="290">
        <v>0</v>
      </c>
      <c r="X2" s="290">
        <v>0</v>
      </c>
      <c r="Y2" s="290">
        <v>0</v>
      </c>
      <c r="Z2" s="290">
        <v>0</v>
      </c>
      <c r="AA2" s="290">
        <v>0</v>
      </c>
      <c r="AB2" s="290">
        <v>0</v>
      </c>
      <c r="AC2" s="290">
        <v>0</v>
      </c>
      <c r="AD2" s="290">
        <v>0</v>
      </c>
      <c r="AE2" s="144">
        <v>0</v>
      </c>
      <c r="AF2" s="290">
        <v>0</v>
      </c>
    </row>
    <row r="3" spans="1:32" s="67" customFormat="1" ht="35.25" customHeight="1" x14ac:dyDescent="0.35">
      <c r="A3" s="307">
        <v>2</v>
      </c>
      <c r="B3" s="290" t="s">
        <v>1111</v>
      </c>
      <c r="C3" s="123">
        <v>1</v>
      </c>
      <c r="D3" s="123">
        <v>1</v>
      </c>
      <c r="E3" s="123">
        <v>0</v>
      </c>
      <c r="F3" s="290">
        <v>1</v>
      </c>
      <c r="G3" s="290">
        <v>1</v>
      </c>
      <c r="H3" s="290">
        <v>0</v>
      </c>
      <c r="I3" s="290">
        <v>0</v>
      </c>
      <c r="J3" s="290">
        <v>0</v>
      </c>
      <c r="K3" s="290">
        <v>0</v>
      </c>
      <c r="L3" s="290">
        <v>0</v>
      </c>
      <c r="M3" s="290">
        <v>0</v>
      </c>
      <c r="N3" s="290">
        <v>1</v>
      </c>
      <c r="O3" s="290">
        <v>0</v>
      </c>
      <c r="P3" s="290">
        <v>0</v>
      </c>
      <c r="Q3" s="290">
        <v>1</v>
      </c>
      <c r="R3" s="290">
        <v>0</v>
      </c>
      <c r="S3" s="290">
        <v>0</v>
      </c>
      <c r="T3" s="290">
        <v>0</v>
      </c>
      <c r="U3" s="290">
        <v>0</v>
      </c>
      <c r="V3" s="290">
        <v>0</v>
      </c>
      <c r="W3" s="290">
        <v>0</v>
      </c>
      <c r="X3" s="290">
        <v>0</v>
      </c>
      <c r="Y3" s="290">
        <v>0</v>
      </c>
      <c r="Z3" s="290">
        <v>0</v>
      </c>
      <c r="AA3" s="290">
        <v>0</v>
      </c>
      <c r="AB3" s="290">
        <v>0</v>
      </c>
      <c r="AC3" s="290">
        <v>0</v>
      </c>
      <c r="AD3" s="290">
        <v>0</v>
      </c>
      <c r="AE3" s="144">
        <v>0</v>
      </c>
      <c r="AF3" s="290">
        <v>0</v>
      </c>
    </row>
    <row r="4" spans="1:32" s="67" customFormat="1" ht="35.25" customHeight="1" x14ac:dyDescent="0.35">
      <c r="A4" s="307">
        <v>3</v>
      </c>
      <c r="B4" s="290" t="s">
        <v>1170</v>
      </c>
      <c r="C4" s="123">
        <v>1</v>
      </c>
      <c r="D4" s="123">
        <v>1</v>
      </c>
      <c r="E4" s="123">
        <v>0</v>
      </c>
      <c r="F4" s="290">
        <v>1</v>
      </c>
      <c r="G4" s="290">
        <v>1</v>
      </c>
      <c r="H4" s="290">
        <v>1</v>
      </c>
      <c r="I4" s="290">
        <v>0</v>
      </c>
      <c r="J4" s="290">
        <v>0</v>
      </c>
      <c r="K4" s="290">
        <v>0</v>
      </c>
      <c r="L4" s="290">
        <v>0</v>
      </c>
      <c r="M4" s="290">
        <v>1</v>
      </c>
      <c r="N4" s="290">
        <v>1</v>
      </c>
      <c r="O4" s="290">
        <v>0</v>
      </c>
      <c r="P4" s="290">
        <v>0</v>
      </c>
      <c r="Q4" s="290">
        <v>1</v>
      </c>
      <c r="R4" s="290">
        <v>0</v>
      </c>
      <c r="S4" s="290">
        <v>0</v>
      </c>
      <c r="T4" s="290">
        <v>0</v>
      </c>
      <c r="U4" s="290">
        <v>0</v>
      </c>
      <c r="V4" s="290">
        <v>0</v>
      </c>
      <c r="W4" s="290">
        <v>0</v>
      </c>
      <c r="X4" s="290">
        <v>0</v>
      </c>
      <c r="Y4" s="290">
        <v>0</v>
      </c>
      <c r="Z4" s="290">
        <v>0</v>
      </c>
      <c r="AA4" s="290">
        <v>0</v>
      </c>
      <c r="AB4" s="290">
        <v>0</v>
      </c>
      <c r="AC4" s="290">
        <v>0</v>
      </c>
      <c r="AD4" s="290">
        <v>0</v>
      </c>
      <c r="AE4" s="144">
        <v>0</v>
      </c>
      <c r="AF4" s="290">
        <v>0</v>
      </c>
    </row>
    <row r="5" spans="1:32" s="67" customFormat="1" ht="35.25" customHeight="1" x14ac:dyDescent="0.35">
      <c r="A5" s="307">
        <v>4</v>
      </c>
      <c r="B5" s="290" t="s">
        <v>886</v>
      </c>
      <c r="C5" s="123">
        <v>1</v>
      </c>
      <c r="D5" s="123">
        <v>1</v>
      </c>
      <c r="E5" s="123">
        <v>0</v>
      </c>
      <c r="F5" s="290">
        <v>1</v>
      </c>
      <c r="G5" s="290">
        <v>1</v>
      </c>
      <c r="H5" s="290">
        <v>1</v>
      </c>
      <c r="I5" s="290">
        <v>0</v>
      </c>
      <c r="J5" s="290">
        <v>1</v>
      </c>
      <c r="K5" s="290">
        <v>0</v>
      </c>
      <c r="L5" s="290">
        <v>0</v>
      </c>
      <c r="M5" s="290">
        <v>0</v>
      </c>
      <c r="N5" s="290">
        <v>0</v>
      </c>
      <c r="O5" s="290">
        <v>1</v>
      </c>
      <c r="P5" s="290">
        <v>1</v>
      </c>
      <c r="Q5" s="290">
        <v>1</v>
      </c>
      <c r="R5" s="290">
        <v>0</v>
      </c>
      <c r="S5" s="290">
        <v>0</v>
      </c>
      <c r="T5" s="290">
        <v>0</v>
      </c>
      <c r="U5" s="290">
        <v>0</v>
      </c>
      <c r="V5" s="290">
        <v>0</v>
      </c>
      <c r="W5" s="290">
        <v>0</v>
      </c>
      <c r="X5" s="290">
        <v>0</v>
      </c>
      <c r="Y5" s="290">
        <v>0</v>
      </c>
      <c r="Z5" s="290">
        <v>0</v>
      </c>
      <c r="AA5" s="290">
        <v>0</v>
      </c>
      <c r="AB5" s="290">
        <v>0</v>
      </c>
      <c r="AC5" s="290">
        <v>0</v>
      </c>
      <c r="AD5" s="290">
        <v>0</v>
      </c>
      <c r="AE5" s="144">
        <v>0</v>
      </c>
      <c r="AF5" s="290">
        <v>0</v>
      </c>
    </row>
    <row r="6" spans="1:32" s="67" customFormat="1" ht="35.25" customHeight="1" x14ac:dyDescent="0.35">
      <c r="A6" s="307">
        <v>5</v>
      </c>
      <c r="B6" s="290" t="s">
        <v>735</v>
      </c>
      <c r="C6" s="123">
        <v>1</v>
      </c>
      <c r="D6" s="123">
        <v>1</v>
      </c>
      <c r="E6" s="123">
        <v>0</v>
      </c>
      <c r="F6" s="290">
        <v>1</v>
      </c>
      <c r="G6" s="290">
        <v>0</v>
      </c>
      <c r="H6" s="290">
        <v>0</v>
      </c>
      <c r="I6" s="290">
        <v>0</v>
      </c>
      <c r="J6" s="290">
        <v>0</v>
      </c>
      <c r="K6" s="290">
        <v>0</v>
      </c>
      <c r="L6" s="290">
        <v>0</v>
      </c>
      <c r="M6" s="290">
        <v>0</v>
      </c>
      <c r="N6" s="290">
        <v>0</v>
      </c>
      <c r="O6" s="290">
        <v>0</v>
      </c>
      <c r="P6" s="290">
        <v>0</v>
      </c>
      <c r="Q6" s="290">
        <v>1</v>
      </c>
      <c r="R6" s="290">
        <v>0</v>
      </c>
      <c r="S6" s="290">
        <v>0</v>
      </c>
      <c r="T6" s="290">
        <v>0</v>
      </c>
      <c r="U6" s="290">
        <v>0</v>
      </c>
      <c r="V6" s="290">
        <v>0</v>
      </c>
      <c r="W6" s="290">
        <v>0</v>
      </c>
      <c r="X6" s="290">
        <v>0</v>
      </c>
      <c r="Y6" s="290">
        <v>0</v>
      </c>
      <c r="Z6" s="290">
        <v>0</v>
      </c>
      <c r="AA6" s="290">
        <v>0</v>
      </c>
      <c r="AB6" s="290">
        <v>0</v>
      </c>
      <c r="AC6" s="290">
        <v>0</v>
      </c>
      <c r="AD6" s="290">
        <v>0</v>
      </c>
      <c r="AE6" s="144">
        <v>0</v>
      </c>
      <c r="AF6" s="290">
        <v>0</v>
      </c>
    </row>
    <row r="7" spans="1:32" s="67" customFormat="1" ht="35.25" customHeight="1" x14ac:dyDescent="0.35">
      <c r="A7" s="307">
        <v>6</v>
      </c>
      <c r="B7" s="290" t="s">
        <v>864</v>
      </c>
      <c r="C7" s="123">
        <v>1</v>
      </c>
      <c r="D7" s="123">
        <v>1</v>
      </c>
      <c r="E7" s="123">
        <v>0</v>
      </c>
      <c r="F7" s="290">
        <v>1</v>
      </c>
      <c r="G7" s="290">
        <v>1</v>
      </c>
      <c r="H7" s="290">
        <v>1</v>
      </c>
      <c r="I7" s="290">
        <v>0</v>
      </c>
      <c r="J7" s="290">
        <v>0</v>
      </c>
      <c r="K7" s="290">
        <v>0</v>
      </c>
      <c r="L7" s="290">
        <v>0</v>
      </c>
      <c r="M7" s="290">
        <v>0</v>
      </c>
      <c r="N7" s="290">
        <v>0</v>
      </c>
      <c r="O7" s="290">
        <v>0</v>
      </c>
      <c r="P7" s="290">
        <v>0</v>
      </c>
      <c r="Q7" s="290">
        <v>1</v>
      </c>
      <c r="R7" s="290">
        <v>0</v>
      </c>
      <c r="S7" s="290">
        <v>0</v>
      </c>
      <c r="T7" s="290">
        <v>0</v>
      </c>
      <c r="U7" s="290">
        <v>0</v>
      </c>
      <c r="V7" s="290">
        <v>0</v>
      </c>
      <c r="W7" s="290">
        <v>0</v>
      </c>
      <c r="X7" s="290">
        <v>0</v>
      </c>
      <c r="Y7" s="290">
        <v>0</v>
      </c>
      <c r="Z7" s="290">
        <v>0</v>
      </c>
      <c r="AA7" s="290">
        <v>0</v>
      </c>
      <c r="AB7" s="290">
        <v>0</v>
      </c>
      <c r="AC7" s="290">
        <v>0</v>
      </c>
      <c r="AD7" s="290">
        <v>0</v>
      </c>
      <c r="AE7" s="144">
        <v>0</v>
      </c>
      <c r="AF7" s="290">
        <v>0</v>
      </c>
    </row>
    <row r="8" spans="1:32" s="67" customFormat="1" ht="35.25" customHeight="1" x14ac:dyDescent="0.35">
      <c r="A8" s="307">
        <v>7</v>
      </c>
      <c r="B8" s="290" t="s">
        <v>1096</v>
      </c>
      <c r="C8" s="123">
        <v>1</v>
      </c>
      <c r="D8" s="123">
        <v>1</v>
      </c>
      <c r="E8" s="123">
        <v>0</v>
      </c>
      <c r="F8" s="290">
        <v>1</v>
      </c>
      <c r="G8" s="290">
        <v>1</v>
      </c>
      <c r="H8" s="290">
        <v>0</v>
      </c>
      <c r="I8" s="290">
        <v>0</v>
      </c>
      <c r="J8" s="290">
        <v>0</v>
      </c>
      <c r="K8" s="290">
        <v>1</v>
      </c>
      <c r="L8" s="290">
        <v>0</v>
      </c>
      <c r="M8" s="290">
        <v>0</v>
      </c>
      <c r="N8" s="290">
        <v>0</v>
      </c>
      <c r="O8" s="290">
        <v>0</v>
      </c>
      <c r="P8" s="290">
        <v>0</v>
      </c>
      <c r="Q8" s="290">
        <v>1</v>
      </c>
      <c r="R8" s="290">
        <v>0</v>
      </c>
      <c r="S8" s="290">
        <v>0</v>
      </c>
      <c r="T8" s="290">
        <v>0</v>
      </c>
      <c r="U8" s="290">
        <v>0</v>
      </c>
      <c r="V8" s="290">
        <v>0</v>
      </c>
      <c r="W8" s="290">
        <v>0</v>
      </c>
      <c r="X8" s="290">
        <v>0</v>
      </c>
      <c r="Y8" s="290">
        <v>0</v>
      </c>
      <c r="Z8" s="290">
        <v>0</v>
      </c>
      <c r="AA8" s="290">
        <v>0</v>
      </c>
      <c r="AB8" s="290">
        <v>0</v>
      </c>
      <c r="AC8" s="290">
        <v>0</v>
      </c>
      <c r="AD8" s="290">
        <v>0</v>
      </c>
      <c r="AE8" s="144">
        <v>0</v>
      </c>
      <c r="AF8" s="290">
        <v>0</v>
      </c>
    </row>
    <row r="9" spans="1:32" s="67" customFormat="1" ht="35.25" customHeight="1" x14ac:dyDescent="0.35">
      <c r="A9" s="307">
        <v>8</v>
      </c>
      <c r="B9" s="290" t="s">
        <v>804</v>
      </c>
      <c r="C9" s="123">
        <v>1</v>
      </c>
      <c r="D9" s="123">
        <v>1</v>
      </c>
      <c r="E9" s="123">
        <v>0</v>
      </c>
      <c r="F9" s="290">
        <v>1</v>
      </c>
      <c r="G9" s="290">
        <v>1</v>
      </c>
      <c r="H9" s="290">
        <v>0</v>
      </c>
      <c r="I9" s="290">
        <v>0</v>
      </c>
      <c r="J9" s="290">
        <v>0</v>
      </c>
      <c r="K9" s="290">
        <v>0</v>
      </c>
      <c r="L9" s="290">
        <v>0</v>
      </c>
      <c r="M9" s="290">
        <v>1</v>
      </c>
      <c r="N9" s="290">
        <v>0</v>
      </c>
      <c r="O9" s="290">
        <v>0</v>
      </c>
      <c r="P9" s="290">
        <v>0</v>
      </c>
      <c r="Q9" s="290">
        <v>1</v>
      </c>
      <c r="R9" s="290">
        <v>0</v>
      </c>
      <c r="S9" s="290">
        <v>0</v>
      </c>
      <c r="T9" s="290">
        <v>0</v>
      </c>
      <c r="U9" s="290">
        <v>0</v>
      </c>
      <c r="V9" s="290">
        <v>0</v>
      </c>
      <c r="W9" s="290">
        <v>0</v>
      </c>
      <c r="X9" s="290">
        <v>0</v>
      </c>
      <c r="Y9" s="290">
        <v>0</v>
      </c>
      <c r="Z9" s="290">
        <v>0</v>
      </c>
      <c r="AA9" s="290">
        <v>0</v>
      </c>
      <c r="AB9" s="290">
        <v>0</v>
      </c>
      <c r="AC9" s="290">
        <v>0</v>
      </c>
      <c r="AD9" s="290">
        <v>0</v>
      </c>
      <c r="AE9" s="144">
        <v>0</v>
      </c>
      <c r="AF9" s="290">
        <v>0</v>
      </c>
    </row>
    <row r="10" spans="1:32" s="67" customFormat="1" ht="35.25" customHeight="1" x14ac:dyDescent="0.35">
      <c r="A10" s="307">
        <v>9</v>
      </c>
      <c r="B10" s="124" t="s">
        <v>1206</v>
      </c>
      <c r="C10" s="123">
        <v>1</v>
      </c>
      <c r="D10" s="123">
        <v>1</v>
      </c>
      <c r="E10" s="123">
        <v>0</v>
      </c>
      <c r="F10" s="290">
        <v>1</v>
      </c>
      <c r="G10" s="290">
        <v>1</v>
      </c>
      <c r="H10" s="290">
        <v>0</v>
      </c>
      <c r="I10" s="290">
        <v>0</v>
      </c>
      <c r="J10" s="290">
        <v>0</v>
      </c>
      <c r="K10" s="290">
        <v>0</v>
      </c>
      <c r="L10" s="290">
        <v>0</v>
      </c>
      <c r="M10" s="290">
        <v>0</v>
      </c>
      <c r="N10" s="290">
        <v>1</v>
      </c>
      <c r="O10" s="290">
        <v>0</v>
      </c>
      <c r="P10" s="290">
        <v>0</v>
      </c>
      <c r="Q10" s="290">
        <v>1</v>
      </c>
      <c r="R10" s="290">
        <v>0</v>
      </c>
      <c r="S10" s="290">
        <v>0</v>
      </c>
      <c r="T10" s="290">
        <v>0</v>
      </c>
      <c r="U10" s="290">
        <v>0</v>
      </c>
      <c r="V10" s="290">
        <v>0</v>
      </c>
      <c r="W10" s="290">
        <v>0</v>
      </c>
      <c r="X10" s="290">
        <v>0</v>
      </c>
      <c r="Y10" s="290">
        <v>0</v>
      </c>
      <c r="Z10" s="290">
        <v>0</v>
      </c>
      <c r="AA10" s="290">
        <v>0</v>
      </c>
      <c r="AB10" s="290">
        <v>0</v>
      </c>
      <c r="AC10" s="290">
        <v>0</v>
      </c>
      <c r="AD10" s="290">
        <v>0</v>
      </c>
      <c r="AE10" s="144">
        <v>0</v>
      </c>
      <c r="AF10" s="290">
        <v>0</v>
      </c>
    </row>
    <row r="11" spans="1:32" s="67" customFormat="1" ht="35.25" customHeight="1" x14ac:dyDescent="0.35">
      <c r="A11" s="307">
        <v>10</v>
      </c>
      <c r="B11" s="124" t="s">
        <v>1207</v>
      </c>
      <c r="C11" s="123">
        <v>1</v>
      </c>
      <c r="D11" s="123">
        <v>1</v>
      </c>
      <c r="E11" s="123">
        <v>0</v>
      </c>
      <c r="F11" s="290">
        <v>1</v>
      </c>
      <c r="G11" s="290">
        <v>1</v>
      </c>
      <c r="H11" s="290">
        <v>0</v>
      </c>
      <c r="I11" s="290">
        <v>0</v>
      </c>
      <c r="J11" s="290">
        <v>0</v>
      </c>
      <c r="K11" s="290">
        <v>0</v>
      </c>
      <c r="L11" s="290">
        <v>0</v>
      </c>
      <c r="M11" s="290">
        <v>0</v>
      </c>
      <c r="N11" s="290">
        <v>1</v>
      </c>
      <c r="O11" s="290">
        <v>0</v>
      </c>
      <c r="P11" s="290">
        <v>0</v>
      </c>
      <c r="Q11" s="290">
        <v>1</v>
      </c>
      <c r="R11" s="290">
        <v>0</v>
      </c>
      <c r="S11" s="290">
        <v>0</v>
      </c>
      <c r="T11" s="290">
        <v>0</v>
      </c>
      <c r="U11" s="290">
        <v>0</v>
      </c>
      <c r="V11" s="290">
        <v>0</v>
      </c>
      <c r="W11" s="290">
        <v>0</v>
      </c>
      <c r="X11" s="290">
        <v>0</v>
      </c>
      <c r="Y11" s="290">
        <v>0</v>
      </c>
      <c r="Z11" s="290">
        <v>0</v>
      </c>
      <c r="AA11" s="290">
        <v>0</v>
      </c>
      <c r="AB11" s="290">
        <v>0</v>
      </c>
      <c r="AC11" s="290">
        <v>0</v>
      </c>
      <c r="AD11" s="290">
        <v>0</v>
      </c>
      <c r="AE11" s="144">
        <v>0</v>
      </c>
      <c r="AF11" s="290">
        <v>0</v>
      </c>
    </row>
    <row r="12" spans="1:32" s="67" customFormat="1" ht="35.25" customHeight="1" x14ac:dyDescent="0.35">
      <c r="A12" s="307">
        <v>11</v>
      </c>
      <c r="B12" s="290" t="s">
        <v>2009</v>
      </c>
      <c r="C12" s="123">
        <v>1</v>
      </c>
      <c r="D12" s="123">
        <v>1</v>
      </c>
      <c r="E12" s="123">
        <v>0</v>
      </c>
      <c r="F12" s="290">
        <v>1</v>
      </c>
      <c r="G12" s="290">
        <v>1</v>
      </c>
      <c r="H12" s="290">
        <v>0</v>
      </c>
      <c r="I12" s="290">
        <v>0</v>
      </c>
      <c r="J12" s="290">
        <v>0</v>
      </c>
      <c r="K12" s="290">
        <v>0</v>
      </c>
      <c r="L12" s="290">
        <v>0</v>
      </c>
      <c r="M12" s="290">
        <v>0</v>
      </c>
      <c r="N12" s="290">
        <v>1</v>
      </c>
      <c r="O12" s="290">
        <v>0</v>
      </c>
      <c r="P12" s="290">
        <v>0</v>
      </c>
      <c r="Q12" s="290">
        <v>1</v>
      </c>
      <c r="R12" s="290">
        <v>0</v>
      </c>
      <c r="S12" s="290">
        <v>0</v>
      </c>
      <c r="T12" s="290">
        <v>0</v>
      </c>
      <c r="U12" s="290">
        <v>0</v>
      </c>
      <c r="V12" s="290">
        <v>0</v>
      </c>
      <c r="W12" s="290">
        <v>0</v>
      </c>
      <c r="X12" s="290">
        <v>0</v>
      </c>
      <c r="Y12" s="290">
        <v>0</v>
      </c>
      <c r="Z12" s="290">
        <v>0</v>
      </c>
      <c r="AA12" s="290">
        <v>0</v>
      </c>
      <c r="AB12" s="290">
        <v>0</v>
      </c>
      <c r="AC12" s="290">
        <v>0</v>
      </c>
      <c r="AD12" s="290">
        <v>0</v>
      </c>
      <c r="AE12" s="144">
        <v>0</v>
      </c>
      <c r="AF12" s="290">
        <v>0</v>
      </c>
    </row>
    <row r="13" spans="1:32" s="67" customFormat="1" ht="35.25" customHeight="1" x14ac:dyDescent="0.35">
      <c r="A13" s="307">
        <v>12</v>
      </c>
      <c r="B13" s="124" t="s">
        <v>887</v>
      </c>
      <c r="C13" s="123">
        <v>1</v>
      </c>
      <c r="D13" s="123">
        <v>1</v>
      </c>
      <c r="E13" s="123">
        <v>0</v>
      </c>
      <c r="F13" s="290">
        <v>1</v>
      </c>
      <c r="G13" s="290">
        <v>1</v>
      </c>
      <c r="H13" s="290">
        <v>0</v>
      </c>
      <c r="I13" s="290">
        <v>0</v>
      </c>
      <c r="J13" s="290">
        <v>0</v>
      </c>
      <c r="K13" s="290">
        <v>0</v>
      </c>
      <c r="L13" s="290">
        <v>0</v>
      </c>
      <c r="M13" s="290">
        <v>0</v>
      </c>
      <c r="N13" s="290">
        <v>1</v>
      </c>
      <c r="O13" s="290">
        <v>0</v>
      </c>
      <c r="P13" s="290">
        <v>0</v>
      </c>
      <c r="Q13" s="290">
        <v>1</v>
      </c>
      <c r="R13" s="290">
        <v>0</v>
      </c>
      <c r="S13" s="290">
        <v>0</v>
      </c>
      <c r="T13" s="290">
        <v>0</v>
      </c>
      <c r="U13" s="290">
        <v>0</v>
      </c>
      <c r="V13" s="290">
        <v>0</v>
      </c>
      <c r="W13" s="290">
        <v>0</v>
      </c>
      <c r="X13" s="290">
        <v>0</v>
      </c>
      <c r="Y13" s="290">
        <v>0</v>
      </c>
      <c r="Z13" s="290">
        <v>0</v>
      </c>
      <c r="AA13" s="290">
        <v>0</v>
      </c>
      <c r="AB13" s="290">
        <v>0</v>
      </c>
      <c r="AC13" s="290">
        <v>0</v>
      </c>
      <c r="AD13" s="290">
        <v>0</v>
      </c>
      <c r="AE13" s="144">
        <v>0</v>
      </c>
      <c r="AF13" s="290">
        <v>0</v>
      </c>
    </row>
    <row r="14" spans="1:32" s="67" customFormat="1" ht="35.25" customHeight="1" x14ac:dyDescent="0.35">
      <c r="A14" s="307">
        <v>13</v>
      </c>
      <c r="B14" s="124" t="s">
        <v>654</v>
      </c>
      <c r="C14" s="123">
        <v>1</v>
      </c>
      <c r="D14" s="123">
        <v>1</v>
      </c>
      <c r="E14" s="123">
        <v>0</v>
      </c>
      <c r="F14" s="290">
        <v>1</v>
      </c>
      <c r="G14" s="290">
        <v>1</v>
      </c>
      <c r="H14" s="290">
        <v>0</v>
      </c>
      <c r="I14" s="290">
        <v>0</v>
      </c>
      <c r="J14" s="290">
        <v>0</v>
      </c>
      <c r="K14" s="290">
        <v>0</v>
      </c>
      <c r="L14" s="290">
        <v>0</v>
      </c>
      <c r="M14" s="290">
        <v>1</v>
      </c>
      <c r="N14" s="290">
        <v>0</v>
      </c>
      <c r="O14" s="290">
        <v>0</v>
      </c>
      <c r="P14" s="290">
        <v>0</v>
      </c>
      <c r="Q14" s="290">
        <v>1</v>
      </c>
      <c r="R14" s="290">
        <v>0</v>
      </c>
      <c r="S14" s="290">
        <v>0</v>
      </c>
      <c r="T14" s="290">
        <v>0</v>
      </c>
      <c r="U14" s="290">
        <v>0</v>
      </c>
      <c r="V14" s="290">
        <v>0</v>
      </c>
      <c r="W14" s="290">
        <v>0</v>
      </c>
      <c r="X14" s="290">
        <v>0</v>
      </c>
      <c r="Y14" s="290">
        <v>0</v>
      </c>
      <c r="Z14" s="290">
        <v>0</v>
      </c>
      <c r="AA14" s="290">
        <v>0</v>
      </c>
      <c r="AB14" s="290">
        <v>0</v>
      </c>
      <c r="AC14" s="290">
        <v>0</v>
      </c>
      <c r="AD14" s="290">
        <v>0</v>
      </c>
      <c r="AE14" s="144">
        <v>0</v>
      </c>
      <c r="AF14" s="290">
        <v>0</v>
      </c>
    </row>
    <row r="15" spans="1:32" s="67" customFormat="1" ht="35.25" customHeight="1" x14ac:dyDescent="0.35">
      <c r="A15" s="307">
        <v>14</v>
      </c>
      <c r="B15" s="125" t="s">
        <v>1104</v>
      </c>
      <c r="C15" s="123">
        <v>1</v>
      </c>
      <c r="D15" s="123">
        <v>1</v>
      </c>
      <c r="E15" s="123">
        <v>0</v>
      </c>
      <c r="F15" s="290">
        <v>1</v>
      </c>
      <c r="G15" s="290">
        <v>1</v>
      </c>
      <c r="H15" s="290">
        <v>0</v>
      </c>
      <c r="I15" s="290">
        <v>0</v>
      </c>
      <c r="J15" s="290">
        <v>0</v>
      </c>
      <c r="K15" s="290">
        <v>0</v>
      </c>
      <c r="L15" s="290">
        <v>0</v>
      </c>
      <c r="M15" s="290">
        <v>1</v>
      </c>
      <c r="N15" s="290">
        <v>0</v>
      </c>
      <c r="O15" s="290">
        <v>0</v>
      </c>
      <c r="P15" s="290">
        <v>0</v>
      </c>
      <c r="Q15" s="290">
        <v>1</v>
      </c>
      <c r="R15" s="290">
        <v>0</v>
      </c>
      <c r="S15" s="290">
        <v>0</v>
      </c>
      <c r="T15" s="290">
        <v>0</v>
      </c>
      <c r="U15" s="290">
        <v>0</v>
      </c>
      <c r="V15" s="290">
        <v>0</v>
      </c>
      <c r="W15" s="290">
        <v>0</v>
      </c>
      <c r="X15" s="290">
        <v>0</v>
      </c>
      <c r="Y15" s="290">
        <v>0</v>
      </c>
      <c r="Z15" s="290">
        <v>0</v>
      </c>
      <c r="AA15" s="290">
        <v>0</v>
      </c>
      <c r="AB15" s="290">
        <v>0</v>
      </c>
      <c r="AC15" s="290">
        <v>0</v>
      </c>
      <c r="AD15" s="290">
        <v>0</v>
      </c>
      <c r="AE15" s="144">
        <v>0</v>
      </c>
      <c r="AF15" s="290">
        <v>0</v>
      </c>
    </row>
    <row r="16" spans="1:32" s="67" customFormat="1" ht="35.25" customHeight="1" x14ac:dyDescent="0.35">
      <c r="A16" s="307">
        <v>15</v>
      </c>
      <c r="B16" s="290" t="s">
        <v>1307</v>
      </c>
      <c r="C16" s="123">
        <v>1</v>
      </c>
      <c r="D16" s="123">
        <v>1</v>
      </c>
      <c r="E16" s="123">
        <v>0</v>
      </c>
      <c r="F16" s="290">
        <v>1</v>
      </c>
      <c r="G16" s="290">
        <v>1</v>
      </c>
      <c r="H16" s="290">
        <v>0</v>
      </c>
      <c r="I16" s="290">
        <v>0</v>
      </c>
      <c r="J16" s="290">
        <v>0</v>
      </c>
      <c r="K16" s="290">
        <v>0</v>
      </c>
      <c r="L16" s="290">
        <v>0</v>
      </c>
      <c r="M16" s="290">
        <v>0</v>
      </c>
      <c r="N16" s="290">
        <v>1</v>
      </c>
      <c r="O16" s="290">
        <v>0</v>
      </c>
      <c r="P16" s="290">
        <v>0</v>
      </c>
      <c r="Q16" s="290">
        <v>1</v>
      </c>
      <c r="R16" s="290">
        <v>0</v>
      </c>
      <c r="S16" s="290">
        <v>0</v>
      </c>
      <c r="T16" s="290">
        <v>0</v>
      </c>
      <c r="U16" s="290">
        <v>0</v>
      </c>
      <c r="V16" s="290">
        <v>0</v>
      </c>
      <c r="W16" s="290">
        <v>0</v>
      </c>
      <c r="X16" s="290">
        <v>0</v>
      </c>
      <c r="Y16" s="290">
        <v>0</v>
      </c>
      <c r="Z16" s="290">
        <v>0</v>
      </c>
      <c r="AA16" s="290">
        <v>0</v>
      </c>
      <c r="AB16" s="290">
        <v>0</v>
      </c>
      <c r="AC16" s="290">
        <v>0</v>
      </c>
      <c r="AD16" s="290">
        <v>0</v>
      </c>
      <c r="AE16" s="144">
        <v>0</v>
      </c>
      <c r="AF16" s="290">
        <v>0</v>
      </c>
    </row>
    <row r="17" spans="1:32" s="67" customFormat="1" ht="35.25" customHeight="1" x14ac:dyDescent="0.35">
      <c r="A17" s="307">
        <v>16</v>
      </c>
      <c r="B17" s="290" t="s">
        <v>781</v>
      </c>
      <c r="C17" s="123">
        <v>1</v>
      </c>
      <c r="D17" s="123">
        <v>1</v>
      </c>
      <c r="E17" s="123">
        <v>0</v>
      </c>
      <c r="F17" s="290">
        <v>1</v>
      </c>
      <c r="G17" s="290">
        <v>1</v>
      </c>
      <c r="H17" s="290">
        <v>0</v>
      </c>
      <c r="I17" s="290">
        <v>0</v>
      </c>
      <c r="J17" s="290">
        <v>0</v>
      </c>
      <c r="K17" s="290">
        <v>0</v>
      </c>
      <c r="L17" s="290">
        <v>0</v>
      </c>
      <c r="M17" s="290">
        <v>0</v>
      </c>
      <c r="N17" s="290">
        <v>1</v>
      </c>
      <c r="O17" s="290">
        <v>0</v>
      </c>
      <c r="P17" s="290">
        <v>0</v>
      </c>
      <c r="Q17" s="290">
        <v>1</v>
      </c>
      <c r="R17" s="290">
        <v>0</v>
      </c>
      <c r="S17" s="290">
        <v>0</v>
      </c>
      <c r="T17" s="290">
        <v>0</v>
      </c>
      <c r="U17" s="290">
        <v>0</v>
      </c>
      <c r="V17" s="290">
        <v>0</v>
      </c>
      <c r="W17" s="290">
        <v>0</v>
      </c>
      <c r="X17" s="290">
        <v>0</v>
      </c>
      <c r="Y17" s="290">
        <v>0</v>
      </c>
      <c r="Z17" s="290">
        <v>0</v>
      </c>
      <c r="AA17" s="290">
        <v>0</v>
      </c>
      <c r="AB17" s="290">
        <v>0</v>
      </c>
      <c r="AC17" s="290">
        <v>0</v>
      </c>
      <c r="AD17" s="290">
        <v>0</v>
      </c>
      <c r="AE17" s="144">
        <v>0</v>
      </c>
      <c r="AF17" s="290">
        <v>0</v>
      </c>
    </row>
    <row r="18" spans="1:32" s="67" customFormat="1" ht="35.25" customHeight="1" x14ac:dyDescent="0.35">
      <c r="A18" s="307">
        <v>17</v>
      </c>
      <c r="B18" s="290" t="s">
        <v>1349</v>
      </c>
      <c r="C18" s="123">
        <v>1</v>
      </c>
      <c r="D18" s="123">
        <v>1</v>
      </c>
      <c r="E18" s="123">
        <v>0</v>
      </c>
      <c r="F18" s="290">
        <v>1</v>
      </c>
      <c r="G18" s="290">
        <v>1</v>
      </c>
      <c r="H18" s="290">
        <v>0</v>
      </c>
      <c r="I18" s="290">
        <v>0</v>
      </c>
      <c r="J18" s="290">
        <v>0</v>
      </c>
      <c r="K18" s="290">
        <v>0</v>
      </c>
      <c r="L18" s="290">
        <v>0</v>
      </c>
      <c r="M18" s="290">
        <v>0</v>
      </c>
      <c r="N18" s="290">
        <v>1</v>
      </c>
      <c r="O18" s="290">
        <v>0</v>
      </c>
      <c r="P18" s="290">
        <v>0</v>
      </c>
      <c r="Q18" s="290">
        <v>1</v>
      </c>
      <c r="R18" s="290">
        <v>0</v>
      </c>
      <c r="S18" s="290">
        <v>0</v>
      </c>
      <c r="T18" s="290">
        <v>0</v>
      </c>
      <c r="U18" s="290">
        <v>0</v>
      </c>
      <c r="V18" s="290">
        <v>0</v>
      </c>
      <c r="W18" s="290">
        <v>0</v>
      </c>
      <c r="X18" s="290">
        <v>0</v>
      </c>
      <c r="Y18" s="290">
        <v>0</v>
      </c>
      <c r="Z18" s="290">
        <v>0</v>
      </c>
      <c r="AA18" s="290">
        <v>0</v>
      </c>
      <c r="AB18" s="290">
        <v>0</v>
      </c>
      <c r="AC18" s="290">
        <v>0</v>
      </c>
      <c r="AD18" s="290">
        <v>0</v>
      </c>
      <c r="AE18" s="144">
        <v>0</v>
      </c>
      <c r="AF18" s="290">
        <v>0</v>
      </c>
    </row>
    <row r="19" spans="1:32" s="67" customFormat="1" ht="35.25" customHeight="1" x14ac:dyDescent="0.35">
      <c r="A19" s="307">
        <v>18</v>
      </c>
      <c r="B19" s="290" t="s">
        <v>1216</v>
      </c>
      <c r="C19" s="123">
        <v>1</v>
      </c>
      <c r="D19" s="123">
        <v>1</v>
      </c>
      <c r="E19" s="123">
        <v>0</v>
      </c>
      <c r="F19" s="290">
        <v>1</v>
      </c>
      <c r="G19" s="290">
        <v>1</v>
      </c>
      <c r="H19" s="290">
        <v>1</v>
      </c>
      <c r="I19" s="290">
        <v>0</v>
      </c>
      <c r="J19" s="290">
        <v>0</v>
      </c>
      <c r="K19" s="290">
        <v>0</v>
      </c>
      <c r="L19" s="290">
        <v>0</v>
      </c>
      <c r="M19" s="290">
        <v>0</v>
      </c>
      <c r="N19" s="290">
        <v>0</v>
      </c>
      <c r="O19" s="290">
        <v>0</v>
      </c>
      <c r="P19" s="290">
        <v>0</v>
      </c>
      <c r="Q19" s="290">
        <v>1</v>
      </c>
      <c r="R19" s="290">
        <v>0</v>
      </c>
      <c r="S19" s="290">
        <v>0</v>
      </c>
      <c r="T19" s="290">
        <v>0</v>
      </c>
      <c r="U19" s="290">
        <v>0</v>
      </c>
      <c r="V19" s="290">
        <v>0</v>
      </c>
      <c r="W19" s="290">
        <v>0</v>
      </c>
      <c r="X19" s="290">
        <v>0</v>
      </c>
      <c r="Y19" s="290">
        <v>0</v>
      </c>
      <c r="Z19" s="290">
        <v>0</v>
      </c>
      <c r="AA19" s="290">
        <v>0</v>
      </c>
      <c r="AB19" s="290">
        <v>0</v>
      </c>
      <c r="AC19" s="290">
        <v>0</v>
      </c>
      <c r="AD19" s="290">
        <v>0</v>
      </c>
      <c r="AE19" s="144">
        <v>0</v>
      </c>
      <c r="AF19" s="290">
        <v>0</v>
      </c>
    </row>
    <row r="20" spans="1:32" s="67" customFormat="1" ht="35.25" customHeight="1" x14ac:dyDescent="0.35">
      <c r="A20" s="307">
        <v>19</v>
      </c>
      <c r="B20" s="123" t="s">
        <v>1366</v>
      </c>
      <c r="C20" s="123">
        <v>1</v>
      </c>
      <c r="D20" s="123">
        <v>1</v>
      </c>
      <c r="E20" s="123">
        <v>0</v>
      </c>
      <c r="F20" s="290">
        <v>1</v>
      </c>
      <c r="G20" s="290">
        <v>1</v>
      </c>
      <c r="H20" s="290">
        <v>1</v>
      </c>
      <c r="I20" s="290">
        <v>0</v>
      </c>
      <c r="J20" s="290">
        <v>0</v>
      </c>
      <c r="K20" s="290">
        <v>0</v>
      </c>
      <c r="L20" s="290">
        <v>0</v>
      </c>
      <c r="M20" s="290">
        <v>0</v>
      </c>
      <c r="N20" s="290">
        <v>1</v>
      </c>
      <c r="O20" s="290">
        <v>0</v>
      </c>
      <c r="P20" s="290">
        <v>0</v>
      </c>
      <c r="Q20" s="290">
        <v>1</v>
      </c>
      <c r="R20" s="290">
        <v>0</v>
      </c>
      <c r="S20" s="290">
        <v>0</v>
      </c>
      <c r="T20" s="290">
        <v>0</v>
      </c>
      <c r="U20" s="290">
        <v>0</v>
      </c>
      <c r="V20" s="290">
        <v>0</v>
      </c>
      <c r="W20" s="290">
        <v>0</v>
      </c>
      <c r="X20" s="290">
        <v>0</v>
      </c>
      <c r="Y20" s="290">
        <v>0</v>
      </c>
      <c r="Z20" s="290">
        <v>0</v>
      </c>
      <c r="AA20" s="290">
        <v>0</v>
      </c>
      <c r="AB20" s="290">
        <v>0</v>
      </c>
      <c r="AC20" s="290">
        <v>0</v>
      </c>
      <c r="AD20" s="290">
        <v>0</v>
      </c>
      <c r="AE20" s="144">
        <v>0</v>
      </c>
      <c r="AF20" s="290">
        <v>0</v>
      </c>
    </row>
    <row r="21" spans="1:32" x14ac:dyDescent="0.35">
      <c r="A21" s="308">
        <v>20</v>
      </c>
      <c r="B21" s="290" t="s">
        <v>532</v>
      </c>
      <c r="C21" s="123">
        <v>1</v>
      </c>
      <c r="D21" s="123">
        <v>0</v>
      </c>
      <c r="E21" s="123">
        <v>1</v>
      </c>
      <c r="F21" s="290">
        <v>0</v>
      </c>
      <c r="G21" s="290">
        <v>0</v>
      </c>
      <c r="H21" s="290">
        <v>0</v>
      </c>
      <c r="I21" s="290">
        <v>0</v>
      </c>
      <c r="J21" s="290">
        <v>0</v>
      </c>
      <c r="K21" s="290">
        <v>0</v>
      </c>
      <c r="L21" s="290">
        <v>0</v>
      </c>
      <c r="M21" s="290">
        <v>0</v>
      </c>
      <c r="N21" s="290">
        <v>0</v>
      </c>
      <c r="O21" s="290">
        <v>0</v>
      </c>
      <c r="P21" s="290">
        <v>0</v>
      </c>
      <c r="Q21" s="290">
        <v>0</v>
      </c>
      <c r="R21" s="290">
        <v>1</v>
      </c>
      <c r="S21" s="290">
        <v>0</v>
      </c>
      <c r="T21" s="290">
        <v>0</v>
      </c>
      <c r="U21" s="290">
        <v>0</v>
      </c>
      <c r="V21" s="290">
        <v>0</v>
      </c>
      <c r="W21" s="290">
        <v>0</v>
      </c>
      <c r="X21" s="290">
        <v>0</v>
      </c>
      <c r="Y21" s="290">
        <v>0</v>
      </c>
      <c r="Z21" s="290">
        <v>0</v>
      </c>
      <c r="AA21" s="290">
        <v>0</v>
      </c>
      <c r="AB21" s="290">
        <v>1</v>
      </c>
      <c r="AC21" s="290">
        <v>1</v>
      </c>
      <c r="AD21" s="290">
        <v>0</v>
      </c>
      <c r="AE21" s="144">
        <v>0</v>
      </c>
      <c r="AF21" s="290">
        <v>0</v>
      </c>
    </row>
    <row r="22" spans="1:32" x14ac:dyDescent="0.35">
      <c r="A22" s="308">
        <v>21</v>
      </c>
      <c r="B22" s="290" t="s">
        <v>541</v>
      </c>
      <c r="C22" s="123">
        <v>1</v>
      </c>
      <c r="D22" s="123">
        <v>0</v>
      </c>
      <c r="E22" s="123">
        <v>1</v>
      </c>
      <c r="F22" s="290">
        <v>0</v>
      </c>
      <c r="G22" s="290">
        <v>0</v>
      </c>
      <c r="H22" s="290">
        <v>0</v>
      </c>
      <c r="I22" s="290">
        <v>0</v>
      </c>
      <c r="J22" s="290">
        <v>0</v>
      </c>
      <c r="K22" s="290">
        <v>0</v>
      </c>
      <c r="L22" s="290">
        <v>0</v>
      </c>
      <c r="M22" s="290">
        <v>0</v>
      </c>
      <c r="N22" s="290">
        <v>0</v>
      </c>
      <c r="O22" s="290">
        <v>0</v>
      </c>
      <c r="P22" s="290">
        <v>0</v>
      </c>
      <c r="Q22" s="290">
        <v>0</v>
      </c>
      <c r="R22" s="290">
        <v>1</v>
      </c>
      <c r="S22" s="290">
        <v>0</v>
      </c>
      <c r="T22" s="290">
        <v>0</v>
      </c>
      <c r="U22" s="290">
        <v>1</v>
      </c>
      <c r="V22" s="290">
        <v>0</v>
      </c>
      <c r="W22" s="290">
        <v>0</v>
      </c>
      <c r="X22" s="290">
        <v>0</v>
      </c>
      <c r="Y22" s="290">
        <v>0</v>
      </c>
      <c r="Z22" s="290">
        <v>0</v>
      </c>
      <c r="AA22" s="290">
        <v>0</v>
      </c>
      <c r="AB22" s="290">
        <v>0</v>
      </c>
      <c r="AC22" s="290">
        <v>0</v>
      </c>
      <c r="AD22" s="290">
        <v>0</v>
      </c>
      <c r="AE22" s="144">
        <v>0</v>
      </c>
      <c r="AF22" s="290">
        <v>0</v>
      </c>
    </row>
    <row r="23" spans="1:32" ht="29" x14ac:dyDescent="0.35">
      <c r="A23" s="308">
        <v>22</v>
      </c>
      <c r="B23" s="290" t="s">
        <v>2147</v>
      </c>
      <c r="C23" s="123">
        <v>1</v>
      </c>
      <c r="D23" s="123">
        <v>0</v>
      </c>
      <c r="E23" s="123">
        <v>1</v>
      </c>
      <c r="F23" s="290">
        <v>0</v>
      </c>
      <c r="G23" s="290">
        <v>0</v>
      </c>
      <c r="H23" s="290">
        <v>0</v>
      </c>
      <c r="I23" s="290">
        <v>0</v>
      </c>
      <c r="J23" s="290">
        <v>0</v>
      </c>
      <c r="K23" s="290">
        <v>0</v>
      </c>
      <c r="L23" s="290">
        <v>0</v>
      </c>
      <c r="M23" s="290">
        <v>0</v>
      </c>
      <c r="N23" s="290">
        <v>0</v>
      </c>
      <c r="O23" s="290">
        <v>0</v>
      </c>
      <c r="P23" s="290">
        <v>0</v>
      </c>
      <c r="Q23" s="290">
        <v>0</v>
      </c>
      <c r="R23" s="290">
        <v>0</v>
      </c>
      <c r="S23" s="290">
        <v>0</v>
      </c>
      <c r="T23" s="290">
        <v>0</v>
      </c>
      <c r="U23" s="290">
        <v>0</v>
      </c>
      <c r="V23" s="290">
        <v>0</v>
      </c>
      <c r="W23" s="290">
        <v>0</v>
      </c>
      <c r="X23" s="290">
        <v>0</v>
      </c>
      <c r="Y23" s="290">
        <v>0</v>
      </c>
      <c r="Z23" s="290">
        <v>0</v>
      </c>
      <c r="AA23" s="290">
        <v>0</v>
      </c>
      <c r="AB23" s="290">
        <v>0</v>
      </c>
      <c r="AC23" s="290">
        <v>0</v>
      </c>
      <c r="AD23" s="290">
        <v>0</v>
      </c>
      <c r="AE23" s="144">
        <v>1</v>
      </c>
      <c r="AF23" s="290">
        <v>0</v>
      </c>
    </row>
    <row r="24" spans="1:32" x14ac:dyDescent="0.35">
      <c r="A24" s="308">
        <v>23</v>
      </c>
      <c r="B24" s="290" t="s">
        <v>577</v>
      </c>
      <c r="C24" s="123">
        <v>1</v>
      </c>
      <c r="D24" s="123">
        <v>0</v>
      </c>
      <c r="E24" s="123">
        <v>1</v>
      </c>
      <c r="F24" s="290">
        <v>0</v>
      </c>
      <c r="G24" s="290">
        <v>0</v>
      </c>
      <c r="H24" s="290">
        <v>0</v>
      </c>
      <c r="I24" s="290">
        <v>0</v>
      </c>
      <c r="J24" s="290">
        <v>0</v>
      </c>
      <c r="K24" s="290">
        <v>0</v>
      </c>
      <c r="L24" s="290">
        <v>0</v>
      </c>
      <c r="M24" s="290">
        <v>0</v>
      </c>
      <c r="N24" s="290">
        <v>0</v>
      </c>
      <c r="O24" s="290">
        <v>0</v>
      </c>
      <c r="P24" s="290">
        <v>0</v>
      </c>
      <c r="Q24" s="290">
        <v>0</v>
      </c>
      <c r="R24" s="290">
        <v>1</v>
      </c>
      <c r="S24" s="290">
        <v>0</v>
      </c>
      <c r="T24" s="290">
        <v>1</v>
      </c>
      <c r="U24" s="290">
        <v>0</v>
      </c>
      <c r="V24" s="290">
        <v>0</v>
      </c>
      <c r="W24" s="290">
        <v>0</v>
      </c>
      <c r="X24" s="290">
        <v>0</v>
      </c>
      <c r="Y24" s="290">
        <v>0</v>
      </c>
      <c r="Z24" s="290">
        <v>0</v>
      </c>
      <c r="AA24" s="290">
        <v>0</v>
      </c>
      <c r="AB24" s="290">
        <v>0</v>
      </c>
      <c r="AC24" s="290">
        <v>0</v>
      </c>
      <c r="AD24" s="290">
        <v>0</v>
      </c>
      <c r="AE24" s="144">
        <v>0</v>
      </c>
      <c r="AF24" s="290">
        <v>0</v>
      </c>
    </row>
    <row r="25" spans="1:32" x14ac:dyDescent="0.35">
      <c r="A25" s="308">
        <v>24</v>
      </c>
      <c r="B25" s="290" t="s">
        <v>630</v>
      </c>
      <c r="C25" s="123">
        <v>1</v>
      </c>
      <c r="D25" s="123">
        <v>0</v>
      </c>
      <c r="E25" s="123">
        <v>1</v>
      </c>
      <c r="F25" s="290">
        <v>0</v>
      </c>
      <c r="G25" s="290">
        <v>0</v>
      </c>
      <c r="H25" s="290">
        <v>0</v>
      </c>
      <c r="I25" s="290">
        <v>0</v>
      </c>
      <c r="J25" s="290">
        <v>0</v>
      </c>
      <c r="K25" s="290">
        <v>0</v>
      </c>
      <c r="L25" s="290">
        <v>0</v>
      </c>
      <c r="M25" s="290">
        <v>0</v>
      </c>
      <c r="N25" s="290">
        <v>0</v>
      </c>
      <c r="O25" s="290">
        <v>0</v>
      </c>
      <c r="P25" s="290">
        <v>0</v>
      </c>
      <c r="Q25" s="290">
        <v>0</v>
      </c>
      <c r="R25" s="290">
        <v>1</v>
      </c>
      <c r="S25" s="290">
        <v>0</v>
      </c>
      <c r="T25" s="290">
        <v>0</v>
      </c>
      <c r="U25" s="290">
        <v>0</v>
      </c>
      <c r="V25" s="290">
        <v>1</v>
      </c>
      <c r="W25" s="290">
        <v>0</v>
      </c>
      <c r="X25" s="290">
        <v>0</v>
      </c>
      <c r="Y25" s="290">
        <v>0</v>
      </c>
      <c r="Z25" s="290">
        <v>0</v>
      </c>
      <c r="AA25" s="290">
        <v>0</v>
      </c>
      <c r="AB25" s="290">
        <v>0</v>
      </c>
      <c r="AC25" s="290">
        <v>0</v>
      </c>
      <c r="AD25" s="290">
        <v>0</v>
      </c>
      <c r="AE25" s="144">
        <v>0</v>
      </c>
      <c r="AF25" s="290">
        <v>0</v>
      </c>
    </row>
    <row r="26" spans="1:32" x14ac:dyDescent="0.35">
      <c r="A26" s="308">
        <v>25</v>
      </c>
      <c r="B26" s="290" t="s">
        <v>646</v>
      </c>
      <c r="C26" s="123">
        <v>1</v>
      </c>
      <c r="D26" s="123">
        <v>0</v>
      </c>
      <c r="E26" s="123">
        <v>1</v>
      </c>
      <c r="F26" s="290">
        <v>0</v>
      </c>
      <c r="G26" s="290">
        <v>0</v>
      </c>
      <c r="H26" s="290">
        <v>0</v>
      </c>
      <c r="I26" s="290">
        <v>0</v>
      </c>
      <c r="J26" s="290">
        <v>0</v>
      </c>
      <c r="K26" s="290">
        <v>0</v>
      </c>
      <c r="L26" s="290">
        <v>0</v>
      </c>
      <c r="M26" s="290">
        <v>0</v>
      </c>
      <c r="N26" s="290">
        <v>0</v>
      </c>
      <c r="O26" s="290">
        <v>0</v>
      </c>
      <c r="P26" s="290">
        <v>0</v>
      </c>
      <c r="Q26" s="290">
        <v>0</v>
      </c>
      <c r="R26" s="290">
        <v>1</v>
      </c>
      <c r="S26" s="290">
        <v>0</v>
      </c>
      <c r="T26" s="290">
        <v>0</v>
      </c>
      <c r="U26" s="290">
        <v>0</v>
      </c>
      <c r="V26" s="290">
        <v>1</v>
      </c>
      <c r="W26" s="290">
        <v>0</v>
      </c>
      <c r="X26" s="290">
        <v>0</v>
      </c>
      <c r="Y26" s="290">
        <v>0</v>
      </c>
      <c r="Z26" s="290">
        <v>0</v>
      </c>
      <c r="AA26" s="290">
        <v>0</v>
      </c>
      <c r="AB26" s="290">
        <v>0</v>
      </c>
      <c r="AC26" s="290">
        <v>0</v>
      </c>
      <c r="AD26" s="290">
        <v>0</v>
      </c>
      <c r="AE26" s="144">
        <v>0</v>
      </c>
      <c r="AF26" s="290">
        <v>0</v>
      </c>
    </row>
    <row r="27" spans="1:32" x14ac:dyDescent="0.35">
      <c r="A27" s="308">
        <v>26</v>
      </c>
      <c r="B27" s="290" t="s">
        <v>868</v>
      </c>
      <c r="C27" s="123">
        <v>1</v>
      </c>
      <c r="D27" s="123">
        <v>0</v>
      </c>
      <c r="E27" s="123">
        <v>1</v>
      </c>
      <c r="F27" s="290">
        <v>0</v>
      </c>
      <c r="G27" s="290">
        <v>0</v>
      </c>
      <c r="H27" s="290">
        <v>0</v>
      </c>
      <c r="I27" s="290">
        <v>0</v>
      </c>
      <c r="J27" s="290">
        <v>0</v>
      </c>
      <c r="K27" s="290">
        <v>0</v>
      </c>
      <c r="L27" s="290">
        <v>0</v>
      </c>
      <c r="M27" s="290">
        <v>0</v>
      </c>
      <c r="N27" s="290">
        <v>0</v>
      </c>
      <c r="O27" s="290">
        <v>0</v>
      </c>
      <c r="P27" s="290">
        <v>0</v>
      </c>
      <c r="Q27" s="290">
        <v>0</v>
      </c>
      <c r="R27" s="290">
        <v>1</v>
      </c>
      <c r="S27" s="290">
        <v>0</v>
      </c>
      <c r="T27" s="290">
        <v>0</v>
      </c>
      <c r="U27" s="290">
        <v>0</v>
      </c>
      <c r="V27" s="290">
        <v>0</v>
      </c>
      <c r="W27" s="290">
        <v>1</v>
      </c>
      <c r="X27" s="290">
        <v>0</v>
      </c>
      <c r="Y27" s="290">
        <v>0</v>
      </c>
      <c r="Z27" s="290">
        <v>0</v>
      </c>
      <c r="AA27" s="290">
        <v>0</v>
      </c>
      <c r="AB27" s="290">
        <v>0</v>
      </c>
      <c r="AC27" s="290">
        <v>0</v>
      </c>
      <c r="AD27" s="290">
        <v>0</v>
      </c>
      <c r="AE27" s="144">
        <v>0</v>
      </c>
      <c r="AF27" s="290">
        <v>0</v>
      </c>
    </row>
    <row r="28" spans="1:32" x14ac:dyDescent="0.35">
      <c r="A28" s="309">
        <v>27</v>
      </c>
      <c r="B28" s="290" t="s">
        <v>728</v>
      </c>
      <c r="C28" s="123">
        <v>1</v>
      </c>
      <c r="D28" s="123">
        <v>1</v>
      </c>
      <c r="E28" s="123">
        <v>1</v>
      </c>
      <c r="F28" s="290">
        <v>1</v>
      </c>
      <c r="G28" s="290">
        <v>1</v>
      </c>
      <c r="H28" s="290">
        <v>0</v>
      </c>
      <c r="I28" s="290">
        <v>0</v>
      </c>
      <c r="J28" s="290">
        <v>0</v>
      </c>
      <c r="K28" s="290">
        <v>0</v>
      </c>
      <c r="L28" s="290">
        <v>0</v>
      </c>
      <c r="M28" s="290">
        <v>1</v>
      </c>
      <c r="N28" s="290">
        <v>1</v>
      </c>
      <c r="O28" s="290">
        <v>0</v>
      </c>
      <c r="P28" s="290">
        <v>0</v>
      </c>
      <c r="Q28" s="290">
        <v>1</v>
      </c>
      <c r="R28" s="290">
        <v>1</v>
      </c>
      <c r="S28" s="290">
        <v>0</v>
      </c>
      <c r="T28" s="290">
        <v>0</v>
      </c>
      <c r="U28" s="290">
        <v>1</v>
      </c>
      <c r="V28" s="290">
        <v>0</v>
      </c>
      <c r="W28" s="290">
        <v>0</v>
      </c>
      <c r="X28" s="290">
        <v>0</v>
      </c>
      <c r="Y28" s="290">
        <v>0</v>
      </c>
      <c r="Z28" s="290">
        <v>0</v>
      </c>
      <c r="AA28" s="290">
        <v>0</v>
      </c>
      <c r="AB28" s="290">
        <v>1</v>
      </c>
      <c r="AC28" s="290">
        <v>1</v>
      </c>
      <c r="AD28" s="290">
        <v>0</v>
      </c>
      <c r="AE28" s="144">
        <v>1</v>
      </c>
      <c r="AF28" s="290">
        <v>0</v>
      </c>
    </row>
    <row r="29" spans="1:32" x14ac:dyDescent="0.35">
      <c r="A29" s="309">
        <v>28</v>
      </c>
      <c r="B29" s="290" t="s">
        <v>535</v>
      </c>
      <c r="C29" s="123">
        <v>1</v>
      </c>
      <c r="D29" s="123">
        <v>1</v>
      </c>
      <c r="E29" s="123">
        <v>1</v>
      </c>
      <c r="F29" s="290">
        <v>1</v>
      </c>
      <c r="G29" s="290">
        <v>1</v>
      </c>
      <c r="H29" s="290">
        <v>1</v>
      </c>
      <c r="I29" s="290">
        <v>0</v>
      </c>
      <c r="J29" s="290">
        <v>0</v>
      </c>
      <c r="K29" s="290">
        <v>0</v>
      </c>
      <c r="L29" s="290">
        <v>0</v>
      </c>
      <c r="M29" s="290">
        <v>0</v>
      </c>
      <c r="N29" s="290">
        <v>0</v>
      </c>
      <c r="O29" s="290">
        <v>0</v>
      </c>
      <c r="P29" s="290">
        <v>0</v>
      </c>
      <c r="Q29" s="290">
        <v>1</v>
      </c>
      <c r="R29" s="290">
        <v>1</v>
      </c>
      <c r="S29" s="290">
        <v>1</v>
      </c>
      <c r="T29" s="290">
        <v>1</v>
      </c>
      <c r="U29" s="290">
        <v>1</v>
      </c>
      <c r="V29" s="290">
        <v>1</v>
      </c>
      <c r="W29" s="290">
        <v>1</v>
      </c>
      <c r="X29" s="290">
        <v>1</v>
      </c>
      <c r="Y29" s="290">
        <v>1</v>
      </c>
      <c r="Z29" s="290">
        <v>1</v>
      </c>
      <c r="AA29" s="290">
        <v>0</v>
      </c>
      <c r="AB29" s="290">
        <v>1</v>
      </c>
      <c r="AC29" s="290">
        <v>1</v>
      </c>
      <c r="AD29" s="290">
        <v>1</v>
      </c>
      <c r="AE29" s="144">
        <v>1</v>
      </c>
      <c r="AF29" s="290">
        <v>0</v>
      </c>
    </row>
    <row r="30" spans="1:32" ht="15" thickBot="1" x14ac:dyDescent="0.4">
      <c r="A30" s="309">
        <v>29</v>
      </c>
      <c r="B30" s="290" t="s">
        <v>2015</v>
      </c>
      <c r="C30" s="302">
        <v>1</v>
      </c>
      <c r="D30" s="302">
        <v>1</v>
      </c>
      <c r="E30" s="302">
        <v>1</v>
      </c>
      <c r="F30" s="294">
        <v>1</v>
      </c>
      <c r="G30" s="294">
        <v>1</v>
      </c>
      <c r="H30" s="294">
        <v>1</v>
      </c>
      <c r="I30" s="294">
        <v>1</v>
      </c>
      <c r="J30" s="294">
        <v>0</v>
      </c>
      <c r="K30" s="294">
        <v>0</v>
      </c>
      <c r="L30" s="294">
        <v>0</v>
      </c>
      <c r="M30" s="294">
        <v>1</v>
      </c>
      <c r="N30" s="294">
        <v>1</v>
      </c>
      <c r="O30" s="294">
        <v>0</v>
      </c>
      <c r="P30" s="294">
        <v>0</v>
      </c>
      <c r="Q30" s="294">
        <v>1</v>
      </c>
      <c r="R30" s="294">
        <v>1</v>
      </c>
      <c r="S30" s="294">
        <v>1</v>
      </c>
      <c r="T30" s="294">
        <v>1</v>
      </c>
      <c r="U30" s="294">
        <v>1</v>
      </c>
      <c r="V30" s="294">
        <v>1</v>
      </c>
      <c r="W30" s="294">
        <v>1</v>
      </c>
      <c r="X30" s="294">
        <v>0</v>
      </c>
      <c r="Y30" s="294">
        <v>0</v>
      </c>
      <c r="Z30" s="294">
        <v>0</v>
      </c>
      <c r="AA30" s="294">
        <v>0</v>
      </c>
      <c r="AB30" s="294">
        <v>1</v>
      </c>
      <c r="AC30" s="294">
        <v>1</v>
      </c>
      <c r="AD30" s="294">
        <v>1</v>
      </c>
      <c r="AE30" s="303">
        <v>1</v>
      </c>
      <c r="AF30" s="294">
        <v>0</v>
      </c>
    </row>
    <row r="31" spans="1:32" ht="15" thickBot="1" x14ac:dyDescent="0.4">
      <c r="C31" s="304">
        <f t="shared" ref="C31:AF31" si="0">SUM(C2:C30)</f>
        <v>29</v>
      </c>
      <c r="D31" s="305">
        <f t="shared" si="0"/>
        <v>22</v>
      </c>
      <c r="E31" s="305">
        <f t="shared" si="0"/>
        <v>10</v>
      </c>
      <c r="F31" s="305">
        <f t="shared" si="0"/>
        <v>22</v>
      </c>
      <c r="G31" s="305">
        <f t="shared" si="0"/>
        <v>21</v>
      </c>
      <c r="H31" s="305">
        <f t="shared" si="0"/>
        <v>7</v>
      </c>
      <c r="I31" s="305">
        <f t="shared" si="0"/>
        <v>1</v>
      </c>
      <c r="J31" s="305">
        <f t="shared" si="0"/>
        <v>1</v>
      </c>
      <c r="K31" s="305">
        <f t="shared" si="0"/>
        <v>1</v>
      </c>
      <c r="L31" s="305">
        <f t="shared" si="0"/>
        <v>0</v>
      </c>
      <c r="M31" s="305">
        <f t="shared" si="0"/>
        <v>6</v>
      </c>
      <c r="N31" s="305">
        <f t="shared" si="0"/>
        <v>12</v>
      </c>
      <c r="O31" s="305">
        <f t="shared" si="0"/>
        <v>2</v>
      </c>
      <c r="P31" s="305">
        <f t="shared" si="0"/>
        <v>1</v>
      </c>
      <c r="Q31" s="305">
        <f t="shared" si="0"/>
        <v>22</v>
      </c>
      <c r="R31" s="305">
        <f t="shared" si="0"/>
        <v>9</v>
      </c>
      <c r="S31" s="305">
        <f t="shared" si="0"/>
        <v>2</v>
      </c>
      <c r="T31" s="305">
        <f t="shared" si="0"/>
        <v>3</v>
      </c>
      <c r="U31" s="305">
        <f t="shared" si="0"/>
        <v>4</v>
      </c>
      <c r="V31" s="305">
        <f t="shared" si="0"/>
        <v>4</v>
      </c>
      <c r="W31" s="305">
        <f t="shared" si="0"/>
        <v>3</v>
      </c>
      <c r="X31" s="305">
        <f t="shared" si="0"/>
        <v>1</v>
      </c>
      <c r="Y31" s="305">
        <f t="shared" si="0"/>
        <v>1</v>
      </c>
      <c r="Z31" s="305">
        <f t="shared" si="0"/>
        <v>1</v>
      </c>
      <c r="AA31" s="305">
        <f t="shared" si="0"/>
        <v>0</v>
      </c>
      <c r="AB31" s="305">
        <f t="shared" si="0"/>
        <v>4</v>
      </c>
      <c r="AC31" s="305">
        <f t="shared" si="0"/>
        <v>4</v>
      </c>
      <c r="AD31" s="305">
        <f t="shared" si="0"/>
        <v>2</v>
      </c>
      <c r="AE31" s="305">
        <f t="shared" si="0"/>
        <v>4</v>
      </c>
      <c r="AF31" s="306">
        <f t="shared" si="0"/>
        <v>0</v>
      </c>
    </row>
    <row r="35" spans="3:3" x14ac:dyDescent="0.35">
      <c r="C35" s="411" t="s">
        <v>2595</v>
      </c>
    </row>
    <row r="36" spans="3:3" x14ac:dyDescent="0.35">
      <c r="C36" s="412" t="s">
        <v>574</v>
      </c>
    </row>
    <row r="37" spans="3:3" x14ac:dyDescent="0.35">
      <c r="C37" s="413" t="s">
        <v>1166</v>
      </c>
    </row>
    <row r="38" spans="3:3" x14ac:dyDescent="0.35">
      <c r="C38" s="414" t="s">
        <v>2601</v>
      </c>
    </row>
  </sheetData>
  <conditionalFormatting sqref="D2:AF30">
    <cfRule type="cellIs" dxfId="686" priority="1" operator="equal">
      <formula>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5E78B-F96A-40BF-A32C-40D236B70AD2}">
  <dimension ref="A1:AN574"/>
  <sheetViews>
    <sheetView zoomScale="86" zoomScaleNormal="86" workbookViewId="0">
      <pane xSplit="2" ySplit="1" topLeftCell="C2" activePane="bottomRight" state="frozen"/>
      <selection pane="topRight" activeCell="C1" sqref="C1"/>
      <selection pane="bottomLeft" activeCell="A2" sqref="A2"/>
      <selection pane="bottomRight" activeCell="G554" sqref="G554"/>
    </sheetView>
  </sheetViews>
  <sheetFormatPr baseColWidth="10" defaultColWidth="8.7265625" defaultRowHeight="14.5" x14ac:dyDescent="0.35"/>
  <cols>
    <col min="1" max="1" width="6.36328125" customWidth="1"/>
    <col min="2" max="2" width="60.90625" bestFit="1" customWidth="1"/>
    <col min="3" max="3" width="60.90625" style="566" customWidth="1"/>
    <col min="4" max="4" width="17.54296875" customWidth="1"/>
    <col min="5" max="5" width="25.08984375" customWidth="1"/>
    <col min="6" max="6" width="15.54296875" customWidth="1"/>
    <col min="7" max="7" width="15.6328125" customWidth="1"/>
    <col min="8" max="8" width="22" customWidth="1"/>
    <col min="9" max="9" width="15" customWidth="1"/>
    <col min="10" max="10" width="18.08984375" customWidth="1"/>
    <col min="11" max="11" width="10.6328125" customWidth="1"/>
    <col min="12" max="12" width="10.08984375" customWidth="1"/>
    <col min="13" max="13" width="18.54296875" customWidth="1"/>
    <col min="14" max="14" width="19.90625" customWidth="1"/>
    <col min="15" max="15" width="19.08984375" customWidth="1"/>
    <col min="16" max="16" width="17.453125" customWidth="1"/>
    <col min="17" max="17" width="15.453125" customWidth="1"/>
    <col min="18" max="18" width="18.453125" customWidth="1"/>
    <col min="19" max="19" width="11.6328125" customWidth="1"/>
    <col min="20" max="20" width="13.08984375" customWidth="1"/>
    <col min="21" max="21" width="16.90625" customWidth="1"/>
    <col min="22" max="22" width="14.453125" customWidth="1"/>
    <col min="23" max="23" width="12" customWidth="1"/>
    <col min="24" max="24" width="12.6328125" customWidth="1"/>
    <col min="25" max="25" width="12.453125" customWidth="1"/>
    <col min="26" max="26" width="12.6328125" customWidth="1"/>
    <col min="28" max="28" width="14.08984375" customWidth="1"/>
    <col min="30" max="30" width="15.36328125" customWidth="1"/>
    <col min="31" max="31" width="18.08984375" customWidth="1"/>
    <col min="32" max="32" width="13.6328125" customWidth="1"/>
    <col min="34" max="34" width="11.6328125" customWidth="1"/>
    <col min="35" max="35" width="12.36328125" customWidth="1"/>
    <col min="36" max="36" width="12.6328125" customWidth="1"/>
    <col min="37" max="37" width="14.453125" customWidth="1"/>
    <col min="38" max="38" width="51.453125" customWidth="1"/>
  </cols>
  <sheetData>
    <row r="1" spans="1:40" x14ac:dyDescent="0.35">
      <c r="B1" s="126" t="s">
        <v>100</v>
      </c>
      <c r="C1" s="655" t="s">
        <v>3079</v>
      </c>
      <c r="D1" s="666"/>
      <c r="E1" s="666"/>
      <c r="F1" s="667"/>
      <c r="G1" s="667"/>
      <c r="H1" s="667"/>
      <c r="I1" s="667"/>
      <c r="J1" s="667"/>
      <c r="K1" s="667"/>
      <c r="L1" s="667"/>
      <c r="M1" s="667"/>
      <c r="N1" s="667"/>
      <c r="O1" s="668"/>
      <c r="P1" s="669"/>
      <c r="Q1" s="669"/>
      <c r="R1" s="669"/>
      <c r="S1" s="669"/>
      <c r="T1" s="669"/>
      <c r="U1" s="669"/>
      <c r="V1" s="669"/>
      <c r="W1" s="669"/>
      <c r="X1" s="667"/>
      <c r="Y1" s="667"/>
      <c r="Z1" s="667"/>
      <c r="AA1" s="667"/>
      <c r="AB1" s="667"/>
      <c r="AC1" s="667"/>
      <c r="AD1" s="667"/>
      <c r="AE1" s="667"/>
      <c r="AF1" s="667"/>
      <c r="AG1" s="667"/>
      <c r="AH1" s="667"/>
      <c r="AI1" s="667"/>
      <c r="AJ1" s="667"/>
      <c r="AK1" s="667"/>
      <c r="AL1" s="667"/>
      <c r="AM1" s="523"/>
      <c r="AN1" s="523"/>
    </row>
    <row r="2" spans="1:40" x14ac:dyDescent="0.35">
      <c r="A2" s="216">
        <v>1</v>
      </c>
      <c r="B2" s="421" t="s">
        <v>2147</v>
      </c>
      <c r="C2" s="657"/>
      <c r="D2" s="70"/>
      <c r="E2" s="70"/>
      <c r="F2" s="664"/>
      <c r="G2" s="664"/>
      <c r="H2" s="664"/>
      <c r="I2" s="664"/>
      <c r="J2" s="664"/>
      <c r="K2" s="664"/>
      <c r="L2" s="664"/>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665"/>
      <c r="AM2" s="109"/>
      <c r="AN2" s="109"/>
    </row>
    <row r="3" spans="1:40" x14ac:dyDescent="0.35">
      <c r="A3" s="216">
        <v>2</v>
      </c>
      <c r="B3" s="310" t="s">
        <v>1206</v>
      </c>
      <c r="C3" s="658"/>
      <c r="D3" s="70"/>
      <c r="E3" s="70"/>
      <c r="F3" s="664"/>
      <c r="G3" s="664"/>
      <c r="H3" s="664"/>
      <c r="I3" s="664"/>
      <c r="J3" s="664"/>
      <c r="K3" s="664"/>
      <c r="L3" s="664"/>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665"/>
      <c r="AM3" s="109"/>
      <c r="AN3" s="109"/>
    </row>
    <row r="4" spans="1:40" x14ac:dyDescent="0.35">
      <c r="A4" s="216">
        <v>3</v>
      </c>
      <c r="B4" s="310" t="s">
        <v>1207</v>
      </c>
      <c r="C4" s="658"/>
      <c r="D4" s="70"/>
      <c r="E4" s="70"/>
      <c r="F4" s="664"/>
      <c r="G4" s="664"/>
      <c r="H4" s="664"/>
      <c r="I4" s="664"/>
      <c r="J4" s="664"/>
      <c r="K4" s="664"/>
      <c r="L4" s="664"/>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665"/>
      <c r="AM4" s="109"/>
      <c r="AN4" s="109"/>
    </row>
    <row r="5" spans="1:40" x14ac:dyDescent="0.35">
      <c r="A5" s="216">
        <v>4</v>
      </c>
      <c r="B5" s="310" t="s">
        <v>654</v>
      </c>
      <c r="C5" s="658"/>
      <c r="D5" s="70"/>
      <c r="E5" s="70"/>
      <c r="F5" s="664"/>
      <c r="G5" s="664"/>
      <c r="H5" s="664"/>
      <c r="I5" s="664"/>
      <c r="J5" s="664"/>
      <c r="K5" s="664"/>
      <c r="L5" s="664"/>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665"/>
      <c r="AM5" s="109"/>
      <c r="AN5" s="664"/>
    </row>
    <row r="6" spans="1:40" x14ac:dyDescent="0.35">
      <c r="A6" s="216">
        <v>5</v>
      </c>
      <c r="B6" s="311" t="s">
        <v>1104</v>
      </c>
      <c r="C6" s="659"/>
      <c r="D6" s="70"/>
      <c r="E6" s="70"/>
      <c r="F6" s="664"/>
      <c r="G6" s="664"/>
      <c r="H6" s="664"/>
      <c r="I6" s="664"/>
      <c r="J6" s="664"/>
      <c r="K6" s="664"/>
      <c r="L6" s="664"/>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665"/>
      <c r="AM6" s="109"/>
      <c r="AN6" s="664"/>
    </row>
    <row r="7" spans="1:40" x14ac:dyDescent="0.35">
      <c r="A7" s="216">
        <v>6</v>
      </c>
      <c r="B7" s="421" t="s">
        <v>1216</v>
      </c>
      <c r="C7" s="657"/>
      <c r="D7" s="70"/>
      <c r="E7" s="70"/>
      <c r="F7" s="664"/>
      <c r="G7" s="664"/>
      <c r="H7" s="664"/>
      <c r="I7" s="664"/>
      <c r="J7" s="664"/>
      <c r="K7" s="664"/>
      <c r="L7" s="664"/>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665"/>
      <c r="AM7" s="109"/>
      <c r="AN7" s="664"/>
    </row>
    <row r="8" spans="1:40" x14ac:dyDescent="0.35">
      <c r="A8" s="216">
        <v>7</v>
      </c>
      <c r="B8" s="656" t="s">
        <v>2900</v>
      </c>
      <c r="C8" s="660" t="s">
        <v>3080</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0" x14ac:dyDescent="0.35">
      <c r="A9" s="216"/>
      <c r="B9" s="566"/>
      <c r="C9" s="660" t="s">
        <v>3081</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row>
    <row r="10" spans="1:40" x14ac:dyDescent="0.35">
      <c r="A10" s="216">
        <v>8</v>
      </c>
      <c r="B10" s="656" t="s">
        <v>2901</v>
      </c>
      <c r="C10" s="661" t="s">
        <v>3082</v>
      </c>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row>
    <row r="11" spans="1:40" x14ac:dyDescent="0.35">
      <c r="A11" s="216"/>
      <c r="B11" s="566"/>
      <c r="C11" s="661" t="s">
        <v>3083</v>
      </c>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row>
    <row r="12" spans="1:40" x14ac:dyDescent="0.35">
      <c r="A12" s="216"/>
      <c r="B12" s="566"/>
      <c r="C12" s="661" t="s">
        <v>3084</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row>
    <row r="13" spans="1:40" x14ac:dyDescent="0.35">
      <c r="A13" s="216"/>
      <c r="B13" s="566"/>
      <c r="C13" s="661" t="s">
        <v>3085</v>
      </c>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row>
    <row r="14" spans="1:40" ht="29" x14ac:dyDescent="0.35">
      <c r="A14" s="216">
        <v>9</v>
      </c>
      <c r="B14" s="656" t="s">
        <v>2902</v>
      </c>
      <c r="C14" s="662" t="s">
        <v>3086</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row>
    <row r="15" spans="1:40" x14ac:dyDescent="0.35">
      <c r="A15" s="216">
        <v>10</v>
      </c>
      <c r="B15" s="656" t="s">
        <v>2903</v>
      </c>
      <c r="C15" s="661" t="s">
        <v>3087</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row>
    <row r="16" spans="1:40" x14ac:dyDescent="0.35">
      <c r="A16" s="216">
        <v>11</v>
      </c>
      <c r="B16" s="656" t="s">
        <v>2904</v>
      </c>
      <c r="C16" s="661" t="s">
        <v>3088</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row>
    <row r="17" spans="1:40" x14ac:dyDescent="0.35">
      <c r="A17" s="216"/>
      <c r="B17" s="566"/>
      <c r="C17" s="661" t="s">
        <v>3089</v>
      </c>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row>
    <row r="18" spans="1:40" x14ac:dyDescent="0.35">
      <c r="A18" s="216">
        <v>12</v>
      </c>
      <c r="B18" s="656" t="s">
        <v>2905</v>
      </c>
      <c r="C18" s="661" t="s">
        <v>3090</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row>
    <row r="19" spans="1:40" x14ac:dyDescent="0.35">
      <c r="A19" s="216">
        <v>13</v>
      </c>
      <c r="B19" s="656" t="s">
        <v>2906</v>
      </c>
      <c r="C19" s="661" t="s">
        <v>3091</v>
      </c>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row>
    <row r="20" spans="1:40" x14ac:dyDescent="0.35">
      <c r="A20" s="216">
        <v>14</v>
      </c>
      <c r="B20" s="656" t="s">
        <v>2907</v>
      </c>
      <c r="C20" s="661" t="s">
        <v>3092</v>
      </c>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row>
    <row r="21" spans="1:40" x14ac:dyDescent="0.35">
      <c r="A21" s="216"/>
      <c r="B21" s="566"/>
      <c r="C21" s="661" t="s">
        <v>3093</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row>
    <row r="22" spans="1:40" ht="29" x14ac:dyDescent="0.35">
      <c r="A22" s="216">
        <v>15</v>
      </c>
      <c r="B22" s="656" t="s">
        <v>2908</v>
      </c>
      <c r="C22" s="663" t="s">
        <v>3094</v>
      </c>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row>
    <row r="23" spans="1:40" x14ac:dyDescent="0.35">
      <c r="A23" s="216"/>
      <c r="B23" s="566"/>
      <c r="C23" s="661" t="s">
        <v>3095</v>
      </c>
      <c r="D23" s="63"/>
      <c r="E23" s="63"/>
    </row>
    <row r="24" spans="1:40" x14ac:dyDescent="0.35">
      <c r="A24" s="216">
        <v>16</v>
      </c>
      <c r="B24" s="656" t="s">
        <v>2909</v>
      </c>
      <c r="C24" s="661" t="s">
        <v>3096</v>
      </c>
      <c r="D24" s="63"/>
      <c r="E24" s="63"/>
    </row>
    <row r="25" spans="1:40" x14ac:dyDescent="0.35">
      <c r="A25" s="216"/>
      <c r="B25" s="566"/>
      <c r="C25" s="661" t="s">
        <v>3097</v>
      </c>
      <c r="D25" s="63"/>
      <c r="E25" s="63"/>
    </row>
    <row r="26" spans="1:40" x14ac:dyDescent="0.35">
      <c r="A26" s="216"/>
      <c r="B26" s="566"/>
      <c r="C26" s="661" t="s">
        <v>3098</v>
      </c>
      <c r="D26" s="63"/>
      <c r="E26" s="63"/>
    </row>
    <row r="27" spans="1:40" x14ac:dyDescent="0.35">
      <c r="A27" s="216">
        <v>17</v>
      </c>
      <c r="B27" s="656" t="s">
        <v>2910</v>
      </c>
      <c r="C27" s="661" t="s">
        <v>3099</v>
      </c>
      <c r="D27" s="63"/>
      <c r="E27" s="63"/>
    </row>
    <row r="28" spans="1:40" x14ac:dyDescent="0.35">
      <c r="A28" s="216"/>
      <c r="B28" s="566"/>
      <c r="C28" s="661" t="s">
        <v>3100</v>
      </c>
      <c r="D28" s="63"/>
      <c r="E28" s="63"/>
    </row>
    <row r="29" spans="1:40" x14ac:dyDescent="0.35">
      <c r="A29" s="216">
        <v>18</v>
      </c>
      <c r="B29" s="656" t="s">
        <v>2911</v>
      </c>
      <c r="C29" s="661" t="s">
        <v>3101</v>
      </c>
      <c r="D29" s="63"/>
      <c r="E29" s="63"/>
    </row>
    <row r="30" spans="1:40" x14ac:dyDescent="0.35">
      <c r="A30" s="216"/>
      <c r="B30" s="566"/>
      <c r="C30" s="661" t="s">
        <v>3102</v>
      </c>
      <c r="D30" s="63"/>
      <c r="E30" s="63"/>
    </row>
    <row r="31" spans="1:40" x14ac:dyDescent="0.35">
      <c r="A31" s="216"/>
      <c r="B31" s="566"/>
      <c r="C31" s="661" t="s">
        <v>3103</v>
      </c>
      <c r="D31" s="63"/>
      <c r="E31" s="63"/>
    </row>
    <row r="32" spans="1:40" x14ac:dyDescent="0.35">
      <c r="A32" s="216">
        <v>19</v>
      </c>
      <c r="B32" s="656" t="s">
        <v>2912</v>
      </c>
      <c r="C32" s="661" t="s">
        <v>3104</v>
      </c>
      <c r="D32" s="63"/>
      <c r="E32" s="63"/>
    </row>
    <row r="33" spans="1:5" x14ac:dyDescent="0.35">
      <c r="A33" s="216">
        <v>20</v>
      </c>
      <c r="B33" s="656" t="s">
        <v>2913</v>
      </c>
      <c r="C33" s="661" t="s">
        <v>3105</v>
      </c>
      <c r="D33" s="63"/>
      <c r="E33" s="63"/>
    </row>
    <row r="34" spans="1:5" x14ac:dyDescent="0.35">
      <c r="A34" s="216">
        <v>21</v>
      </c>
      <c r="B34" s="656" t="s">
        <v>2914</v>
      </c>
      <c r="C34" s="661" t="s">
        <v>3106</v>
      </c>
      <c r="D34" s="63"/>
      <c r="E34" s="63"/>
    </row>
    <row r="35" spans="1:5" x14ac:dyDescent="0.35">
      <c r="A35" s="216"/>
      <c r="B35" s="566"/>
      <c r="C35" s="661" t="s">
        <v>3107</v>
      </c>
      <c r="D35" s="63"/>
      <c r="E35" s="63"/>
    </row>
    <row r="36" spans="1:5" x14ac:dyDescent="0.35">
      <c r="A36" s="216"/>
      <c r="B36" s="566"/>
      <c r="C36" s="661" t="s">
        <v>3108</v>
      </c>
      <c r="D36" s="63"/>
      <c r="E36" s="63"/>
    </row>
    <row r="37" spans="1:5" x14ac:dyDescent="0.35">
      <c r="A37" s="216">
        <v>22</v>
      </c>
      <c r="B37" s="656" t="s">
        <v>2915</v>
      </c>
      <c r="C37" s="661" t="s">
        <v>3109</v>
      </c>
      <c r="D37" s="63"/>
      <c r="E37" s="63"/>
    </row>
    <row r="38" spans="1:5" x14ac:dyDescent="0.35">
      <c r="A38" s="216">
        <v>23</v>
      </c>
      <c r="B38" s="656" t="s">
        <v>2916</v>
      </c>
      <c r="C38" s="661" t="s">
        <v>3110</v>
      </c>
      <c r="D38" s="63"/>
      <c r="E38" s="63"/>
    </row>
    <row r="39" spans="1:5" x14ac:dyDescent="0.35">
      <c r="A39" s="216">
        <v>24</v>
      </c>
      <c r="B39" s="656" t="s">
        <v>2917</v>
      </c>
      <c r="C39" s="661" t="s">
        <v>3111</v>
      </c>
      <c r="D39" s="63"/>
      <c r="E39" s="63"/>
    </row>
    <row r="40" spans="1:5" ht="29" x14ac:dyDescent="0.35">
      <c r="A40" s="216">
        <v>25</v>
      </c>
      <c r="B40" s="656" t="s">
        <v>2918</v>
      </c>
      <c r="C40" s="662" t="s">
        <v>3112</v>
      </c>
      <c r="D40" s="63"/>
      <c r="E40" s="63"/>
    </row>
    <row r="41" spans="1:5" x14ac:dyDescent="0.35">
      <c r="A41" s="216">
        <v>26</v>
      </c>
      <c r="B41" s="656" t="s">
        <v>2919</v>
      </c>
      <c r="C41" s="661" t="s">
        <v>3113</v>
      </c>
      <c r="D41" s="63"/>
      <c r="E41" s="63"/>
    </row>
    <row r="42" spans="1:5" x14ac:dyDescent="0.35">
      <c r="A42" s="216">
        <v>27</v>
      </c>
      <c r="B42" s="656" t="s">
        <v>2920</v>
      </c>
      <c r="C42" s="661" t="s">
        <v>3114</v>
      </c>
      <c r="D42" s="63"/>
      <c r="E42" s="63"/>
    </row>
    <row r="43" spans="1:5" x14ac:dyDescent="0.35">
      <c r="A43" s="216"/>
      <c r="B43" s="566"/>
      <c r="C43" s="661" t="s">
        <v>3115</v>
      </c>
      <c r="D43" s="63"/>
      <c r="E43" s="63"/>
    </row>
    <row r="44" spans="1:5" x14ac:dyDescent="0.35">
      <c r="A44" s="216">
        <v>28</v>
      </c>
      <c r="B44" s="656" t="s">
        <v>2921</v>
      </c>
      <c r="C44" s="661" t="s">
        <v>3116</v>
      </c>
      <c r="D44" s="63"/>
      <c r="E44" s="63"/>
    </row>
    <row r="45" spans="1:5" x14ac:dyDescent="0.35">
      <c r="A45" s="216">
        <v>29</v>
      </c>
      <c r="B45" s="656" t="s">
        <v>2922</v>
      </c>
      <c r="C45" s="661" t="s">
        <v>3117</v>
      </c>
      <c r="D45" s="63"/>
      <c r="E45" s="63"/>
    </row>
    <row r="46" spans="1:5" x14ac:dyDescent="0.35">
      <c r="A46" s="216"/>
      <c r="B46" s="566"/>
      <c r="C46" s="661" t="s">
        <v>3118</v>
      </c>
      <c r="D46" s="63"/>
      <c r="E46" s="63"/>
    </row>
    <row r="47" spans="1:5" x14ac:dyDescent="0.35">
      <c r="A47" s="216">
        <v>30</v>
      </c>
      <c r="B47" s="656" t="s">
        <v>2923</v>
      </c>
      <c r="C47" s="661" t="s">
        <v>3119</v>
      </c>
      <c r="D47" s="63"/>
      <c r="E47" s="63"/>
    </row>
    <row r="48" spans="1:5" x14ac:dyDescent="0.35">
      <c r="A48" s="216">
        <v>31</v>
      </c>
      <c r="B48" s="656" t="s">
        <v>2924</v>
      </c>
      <c r="C48" s="661" t="s">
        <v>3120</v>
      </c>
      <c r="D48" s="63"/>
      <c r="E48" s="63"/>
    </row>
    <row r="49" spans="1:5" x14ac:dyDescent="0.35">
      <c r="A49" s="216">
        <v>32</v>
      </c>
      <c r="B49" s="656" t="s">
        <v>2925</v>
      </c>
      <c r="C49" s="661" t="s">
        <v>3121</v>
      </c>
      <c r="D49" s="63"/>
      <c r="E49" s="63"/>
    </row>
    <row r="50" spans="1:5" x14ac:dyDescent="0.35">
      <c r="A50" s="216">
        <v>33</v>
      </c>
      <c r="B50" s="656" t="s">
        <v>2926</v>
      </c>
      <c r="C50" s="661" t="s">
        <v>3122</v>
      </c>
      <c r="D50" s="63"/>
      <c r="E50" s="63"/>
    </row>
    <row r="51" spans="1:5" x14ac:dyDescent="0.35">
      <c r="A51" s="216">
        <v>34</v>
      </c>
      <c r="B51" s="656" t="s">
        <v>2927</v>
      </c>
      <c r="C51" s="661" t="s">
        <v>3123</v>
      </c>
      <c r="D51" s="63"/>
      <c r="E51" s="63"/>
    </row>
    <row r="52" spans="1:5" x14ac:dyDescent="0.35">
      <c r="A52" s="216">
        <v>35</v>
      </c>
      <c r="B52" s="656" t="s">
        <v>2928</v>
      </c>
      <c r="C52" s="661" t="s">
        <v>3124</v>
      </c>
      <c r="D52" s="63"/>
      <c r="E52" s="63"/>
    </row>
    <row r="53" spans="1:5" x14ac:dyDescent="0.35">
      <c r="A53" s="216"/>
      <c r="B53" s="566"/>
      <c r="C53" s="661" t="s">
        <v>3125</v>
      </c>
      <c r="D53" s="63"/>
      <c r="E53" s="63"/>
    </row>
    <row r="54" spans="1:5" ht="43.5" x14ac:dyDescent="0.35">
      <c r="A54" s="216">
        <v>36</v>
      </c>
      <c r="B54" s="656" t="s">
        <v>2929</v>
      </c>
      <c r="C54" s="662" t="s">
        <v>3126</v>
      </c>
      <c r="D54" s="63"/>
      <c r="E54" s="63"/>
    </row>
    <row r="55" spans="1:5" x14ac:dyDescent="0.35">
      <c r="A55" s="216">
        <v>37</v>
      </c>
      <c r="B55" s="656" t="s">
        <v>2930</v>
      </c>
      <c r="C55" s="661" t="s">
        <v>3127</v>
      </c>
      <c r="D55" s="63"/>
      <c r="E55" s="63"/>
    </row>
    <row r="56" spans="1:5" x14ac:dyDescent="0.35">
      <c r="A56" s="216">
        <v>38</v>
      </c>
      <c r="B56" s="656" t="s">
        <v>2931</v>
      </c>
      <c r="C56" s="661" t="s">
        <v>3128</v>
      </c>
      <c r="D56" s="63"/>
      <c r="E56" s="63"/>
    </row>
    <row r="57" spans="1:5" x14ac:dyDescent="0.35">
      <c r="A57" s="216"/>
      <c r="B57" s="566"/>
      <c r="C57" s="661" t="s">
        <v>3129</v>
      </c>
      <c r="D57" s="63"/>
      <c r="E57" s="63"/>
    </row>
    <row r="58" spans="1:5" x14ac:dyDescent="0.35">
      <c r="A58" s="216">
        <v>39</v>
      </c>
      <c r="B58" s="656" t="s">
        <v>2932</v>
      </c>
      <c r="C58" s="661" t="s">
        <v>3130</v>
      </c>
      <c r="D58" s="63"/>
      <c r="E58" s="63"/>
    </row>
    <row r="59" spans="1:5" x14ac:dyDescent="0.35">
      <c r="A59" s="216">
        <v>40</v>
      </c>
      <c r="B59" s="656" t="s">
        <v>2933</v>
      </c>
      <c r="C59" s="661" t="s">
        <v>3131</v>
      </c>
      <c r="D59" s="63"/>
      <c r="E59" s="63"/>
    </row>
    <row r="60" spans="1:5" x14ac:dyDescent="0.35">
      <c r="A60" s="216"/>
      <c r="B60" s="566"/>
      <c r="C60" s="661" t="s">
        <v>3132</v>
      </c>
      <c r="D60" s="63"/>
      <c r="E60" s="63"/>
    </row>
    <row r="61" spans="1:5" x14ac:dyDescent="0.35">
      <c r="A61" s="216">
        <v>41</v>
      </c>
      <c r="B61" s="656" t="s">
        <v>2934</v>
      </c>
      <c r="C61" s="661" t="s">
        <v>3133</v>
      </c>
      <c r="D61" s="63"/>
      <c r="E61" s="63"/>
    </row>
    <row r="62" spans="1:5" x14ac:dyDescent="0.35">
      <c r="A62" s="216">
        <v>42</v>
      </c>
      <c r="B62" s="656" t="s">
        <v>2935</v>
      </c>
      <c r="C62" s="661" t="s">
        <v>3134</v>
      </c>
      <c r="D62" s="63"/>
      <c r="E62" s="63"/>
    </row>
    <row r="63" spans="1:5" x14ac:dyDescent="0.35">
      <c r="A63" s="216"/>
      <c r="B63" s="566"/>
      <c r="C63" s="661" t="s">
        <v>3135</v>
      </c>
      <c r="D63" s="63"/>
      <c r="E63" s="63"/>
    </row>
    <row r="64" spans="1:5" x14ac:dyDescent="0.35">
      <c r="A64" s="216">
        <v>43</v>
      </c>
      <c r="B64" s="656" t="s">
        <v>2936</v>
      </c>
      <c r="C64" s="661" t="s">
        <v>3136</v>
      </c>
      <c r="D64" s="63"/>
      <c r="E64" s="63"/>
    </row>
    <row r="65" spans="1:5" x14ac:dyDescent="0.35">
      <c r="A65" s="216">
        <v>44</v>
      </c>
      <c r="B65" s="656" t="s">
        <v>2937</v>
      </c>
      <c r="C65" s="661" t="s">
        <v>3137</v>
      </c>
      <c r="D65" s="63"/>
      <c r="E65" s="63"/>
    </row>
    <row r="66" spans="1:5" x14ac:dyDescent="0.35">
      <c r="A66" s="216"/>
      <c r="B66" s="566"/>
      <c r="C66" s="661" t="s">
        <v>3138</v>
      </c>
      <c r="D66" s="63"/>
      <c r="E66" s="63"/>
    </row>
    <row r="67" spans="1:5" x14ac:dyDescent="0.35">
      <c r="A67" s="216"/>
      <c r="B67" s="566"/>
      <c r="C67" s="661" t="s">
        <v>3139</v>
      </c>
      <c r="D67" s="63"/>
      <c r="E67" s="63"/>
    </row>
    <row r="68" spans="1:5" x14ac:dyDescent="0.35">
      <c r="A68" s="216">
        <v>45</v>
      </c>
      <c r="B68" s="656" t="s">
        <v>2938</v>
      </c>
      <c r="C68" s="661" t="s">
        <v>3140</v>
      </c>
      <c r="D68" s="63"/>
      <c r="E68" s="63"/>
    </row>
    <row r="69" spans="1:5" x14ac:dyDescent="0.35">
      <c r="A69" s="216">
        <v>46</v>
      </c>
      <c r="B69" s="656" t="s">
        <v>2939</v>
      </c>
      <c r="C69" s="661" t="s">
        <v>3141</v>
      </c>
      <c r="D69" s="63"/>
      <c r="E69" s="63"/>
    </row>
    <row r="70" spans="1:5" x14ac:dyDescent="0.35">
      <c r="A70" s="216">
        <v>47</v>
      </c>
      <c r="B70" s="656" t="s">
        <v>2940</v>
      </c>
      <c r="C70" s="661" t="s">
        <v>3142</v>
      </c>
      <c r="D70" s="63"/>
      <c r="E70" s="63"/>
    </row>
    <row r="71" spans="1:5" x14ac:dyDescent="0.35">
      <c r="A71" s="216"/>
      <c r="B71" s="566"/>
      <c r="C71" s="661" t="s">
        <v>3143</v>
      </c>
      <c r="D71" s="63"/>
      <c r="E71" s="63"/>
    </row>
    <row r="72" spans="1:5" x14ac:dyDescent="0.35">
      <c r="A72" s="216">
        <v>48</v>
      </c>
      <c r="B72" s="656" t="s">
        <v>2941</v>
      </c>
      <c r="C72" s="661" t="s">
        <v>3144</v>
      </c>
      <c r="D72" s="63"/>
      <c r="E72" s="63"/>
    </row>
    <row r="73" spans="1:5" x14ac:dyDescent="0.35">
      <c r="A73" s="216"/>
      <c r="B73" s="566"/>
      <c r="C73" s="661" t="s">
        <v>3145</v>
      </c>
      <c r="D73" s="63"/>
      <c r="E73" s="63"/>
    </row>
    <row r="74" spans="1:5" x14ac:dyDescent="0.35">
      <c r="A74" s="216"/>
      <c r="B74" s="566"/>
      <c r="C74" s="661" t="s">
        <v>3146</v>
      </c>
      <c r="D74" s="63"/>
      <c r="E74" s="63"/>
    </row>
    <row r="75" spans="1:5" x14ac:dyDescent="0.35">
      <c r="A75" s="216">
        <v>49</v>
      </c>
      <c r="B75" s="656" t="s">
        <v>2942</v>
      </c>
      <c r="C75" s="661" t="s">
        <v>3147</v>
      </c>
      <c r="D75" s="63"/>
      <c r="E75" s="63"/>
    </row>
    <row r="76" spans="1:5" x14ac:dyDescent="0.35">
      <c r="A76" s="216">
        <v>50</v>
      </c>
      <c r="B76" s="656" t="s">
        <v>2943</v>
      </c>
      <c r="C76" s="661" t="s">
        <v>3148</v>
      </c>
      <c r="D76" s="63"/>
      <c r="E76" s="63"/>
    </row>
    <row r="77" spans="1:5" x14ac:dyDescent="0.35">
      <c r="A77" s="216"/>
      <c r="B77" s="566"/>
      <c r="C77" s="661" t="s">
        <v>3149</v>
      </c>
      <c r="D77" s="63"/>
      <c r="E77" s="63"/>
    </row>
    <row r="78" spans="1:5" x14ac:dyDescent="0.35">
      <c r="A78" s="216">
        <v>51</v>
      </c>
      <c r="B78" s="656" t="s">
        <v>2944</v>
      </c>
      <c r="C78" s="661" t="s">
        <v>3150</v>
      </c>
      <c r="D78" s="63"/>
      <c r="E78" s="63"/>
    </row>
    <row r="79" spans="1:5" x14ac:dyDescent="0.35">
      <c r="A79" s="216">
        <v>52</v>
      </c>
      <c r="B79" s="656" t="s">
        <v>2945</v>
      </c>
      <c r="C79" s="661" t="s">
        <v>3151</v>
      </c>
      <c r="D79" s="63"/>
      <c r="E79" s="63"/>
    </row>
    <row r="80" spans="1:5" x14ac:dyDescent="0.35">
      <c r="A80" s="216">
        <v>53</v>
      </c>
      <c r="B80" s="656" t="s">
        <v>2946</v>
      </c>
      <c r="C80" s="661" t="s">
        <v>3152</v>
      </c>
      <c r="D80" s="63"/>
      <c r="E80" s="63"/>
    </row>
    <row r="81" spans="1:5" x14ac:dyDescent="0.35">
      <c r="A81" s="216">
        <v>54</v>
      </c>
      <c r="B81" s="656" t="s">
        <v>2947</v>
      </c>
      <c r="C81" s="661" t="s">
        <v>3153</v>
      </c>
      <c r="D81" s="63"/>
      <c r="E81" s="63"/>
    </row>
    <row r="82" spans="1:5" x14ac:dyDescent="0.35">
      <c r="A82" s="216"/>
      <c r="B82" s="566"/>
      <c r="C82" s="661" t="s">
        <v>3154</v>
      </c>
      <c r="D82" s="63"/>
      <c r="E82" s="63"/>
    </row>
    <row r="83" spans="1:5" x14ac:dyDescent="0.35">
      <c r="A83" s="216">
        <v>55</v>
      </c>
      <c r="B83" s="656" t="s">
        <v>2948</v>
      </c>
      <c r="C83" s="661" t="s">
        <v>3155</v>
      </c>
      <c r="D83" s="63"/>
      <c r="E83" s="63"/>
    </row>
    <row r="84" spans="1:5" x14ac:dyDescent="0.35">
      <c r="A84" s="216"/>
      <c r="B84" s="566"/>
      <c r="C84" s="661" t="s">
        <v>3156</v>
      </c>
      <c r="D84" s="63"/>
      <c r="E84" s="63"/>
    </row>
    <row r="85" spans="1:5" x14ac:dyDescent="0.35">
      <c r="A85" s="216">
        <v>56</v>
      </c>
      <c r="B85" s="656" t="s">
        <v>2949</v>
      </c>
      <c r="C85" s="661" t="s">
        <v>3157</v>
      </c>
      <c r="D85" s="63"/>
      <c r="E85" s="63"/>
    </row>
    <row r="86" spans="1:5" x14ac:dyDescent="0.35">
      <c r="A86" s="216">
        <v>57</v>
      </c>
      <c r="B86" s="656" t="s">
        <v>2950</v>
      </c>
      <c r="C86" s="661" t="s">
        <v>3158</v>
      </c>
      <c r="D86" s="63"/>
      <c r="E86" s="63"/>
    </row>
    <row r="87" spans="1:5" x14ac:dyDescent="0.35">
      <c r="A87" s="216">
        <v>58</v>
      </c>
      <c r="B87" s="656" t="s">
        <v>2951</v>
      </c>
      <c r="C87" s="661" t="s">
        <v>3159</v>
      </c>
      <c r="D87" s="63"/>
      <c r="E87" s="63"/>
    </row>
    <row r="88" spans="1:5" x14ac:dyDescent="0.35">
      <c r="B88" s="566"/>
      <c r="C88" s="661" t="s">
        <v>3160</v>
      </c>
      <c r="D88" s="63"/>
      <c r="E88" s="63"/>
    </row>
    <row r="89" spans="1:5" x14ac:dyDescent="0.35">
      <c r="A89" s="216">
        <v>59</v>
      </c>
      <c r="B89" s="656" t="s">
        <v>2952</v>
      </c>
      <c r="C89" s="661" t="s">
        <v>3161</v>
      </c>
      <c r="D89" s="63"/>
      <c r="E89" s="63"/>
    </row>
    <row r="90" spans="1:5" x14ac:dyDescent="0.35">
      <c r="A90" s="216">
        <v>60</v>
      </c>
      <c r="B90" s="656" t="s">
        <v>2953</v>
      </c>
      <c r="C90" s="661" t="s">
        <v>3162</v>
      </c>
      <c r="D90" s="63"/>
      <c r="E90" s="63"/>
    </row>
    <row r="91" spans="1:5" x14ac:dyDescent="0.35">
      <c r="A91" s="216">
        <v>61</v>
      </c>
      <c r="B91" s="656" t="s">
        <v>2954</v>
      </c>
      <c r="C91" s="661" t="s">
        <v>3163</v>
      </c>
      <c r="D91" s="63"/>
      <c r="E91" s="63"/>
    </row>
    <row r="92" spans="1:5" x14ac:dyDescent="0.35">
      <c r="A92" s="216">
        <v>62</v>
      </c>
      <c r="B92" s="656" t="s">
        <v>2956</v>
      </c>
      <c r="C92" s="661" t="s">
        <v>3164</v>
      </c>
      <c r="D92" s="63"/>
      <c r="E92" s="63"/>
    </row>
    <row r="93" spans="1:5" ht="29" x14ac:dyDescent="0.35">
      <c r="A93" s="216">
        <v>63</v>
      </c>
      <c r="B93" s="656" t="s">
        <v>2957</v>
      </c>
      <c r="C93" s="663" t="s">
        <v>3165</v>
      </c>
      <c r="D93" s="63"/>
      <c r="E93" s="63"/>
    </row>
    <row r="94" spans="1:5" x14ac:dyDescent="0.35">
      <c r="A94" s="216">
        <v>64</v>
      </c>
      <c r="B94" s="656" t="s">
        <v>2958</v>
      </c>
      <c r="C94" s="661" t="s">
        <v>3166</v>
      </c>
      <c r="D94" s="63"/>
      <c r="E94" s="63"/>
    </row>
    <row r="95" spans="1:5" x14ac:dyDescent="0.35">
      <c r="A95" s="216">
        <v>65</v>
      </c>
      <c r="B95" s="656" t="s">
        <v>2959</v>
      </c>
      <c r="C95" s="661" t="s">
        <v>3167</v>
      </c>
      <c r="D95" s="63"/>
      <c r="E95" s="63"/>
    </row>
    <row r="96" spans="1:5" ht="29" x14ac:dyDescent="0.35">
      <c r="A96" s="216">
        <v>66</v>
      </c>
      <c r="B96" s="656" t="s">
        <v>1068</v>
      </c>
      <c r="C96" s="663" t="s">
        <v>3168</v>
      </c>
      <c r="D96" s="63"/>
      <c r="E96" s="63"/>
    </row>
    <row r="97" spans="1:5" ht="43.5" x14ac:dyDescent="0.35">
      <c r="A97" s="216">
        <v>67</v>
      </c>
      <c r="B97" s="656" t="s">
        <v>2960</v>
      </c>
      <c r="C97" s="670" t="s">
        <v>3169</v>
      </c>
      <c r="D97" s="63"/>
      <c r="E97" s="63"/>
    </row>
    <row r="98" spans="1:5" ht="29" x14ac:dyDescent="0.35">
      <c r="A98" s="216">
        <v>68</v>
      </c>
      <c r="B98" s="656" t="s">
        <v>2961</v>
      </c>
      <c r="C98" s="663" t="s">
        <v>3170</v>
      </c>
      <c r="D98" s="63"/>
      <c r="E98" s="63"/>
    </row>
    <row r="99" spans="1:5" ht="43.5" x14ac:dyDescent="0.35">
      <c r="A99" s="216">
        <v>69</v>
      </c>
      <c r="B99" s="656" t="s">
        <v>2962</v>
      </c>
      <c r="C99" s="670" t="s">
        <v>3171</v>
      </c>
      <c r="D99" s="63"/>
      <c r="E99" s="63"/>
    </row>
    <row r="100" spans="1:5" ht="58" x14ac:dyDescent="0.35">
      <c r="A100" s="216">
        <v>70</v>
      </c>
      <c r="B100" s="656" t="s">
        <v>2963</v>
      </c>
      <c r="C100" s="670" t="s">
        <v>3172</v>
      </c>
      <c r="D100" s="63"/>
      <c r="E100" s="63"/>
    </row>
    <row r="101" spans="1:5" ht="87" x14ac:dyDescent="0.35">
      <c r="A101" s="216">
        <v>71</v>
      </c>
      <c r="B101" s="656" t="s">
        <v>2964</v>
      </c>
      <c r="C101" s="662" t="s">
        <v>3173</v>
      </c>
      <c r="D101" s="63"/>
      <c r="E101" s="63"/>
    </row>
    <row r="102" spans="1:5" ht="43.5" x14ac:dyDescent="0.35">
      <c r="A102" s="216">
        <v>72</v>
      </c>
      <c r="B102" s="656" t="s">
        <v>2965</v>
      </c>
      <c r="C102" s="662" t="s">
        <v>3174</v>
      </c>
      <c r="D102" s="63"/>
      <c r="E102" s="63"/>
    </row>
    <row r="103" spans="1:5" x14ac:dyDescent="0.35">
      <c r="A103" s="216">
        <v>73</v>
      </c>
      <c r="B103" s="656" t="s">
        <v>1064</v>
      </c>
      <c r="C103" s="661" t="s">
        <v>1065</v>
      </c>
      <c r="D103" s="63"/>
      <c r="E103" s="63"/>
    </row>
    <row r="104" spans="1:5" ht="29" x14ac:dyDescent="0.35">
      <c r="A104" s="216">
        <v>74</v>
      </c>
      <c r="B104" s="656" t="s">
        <v>2966</v>
      </c>
      <c r="C104" s="662" t="s">
        <v>3175</v>
      </c>
      <c r="D104" s="63"/>
      <c r="E104" s="63"/>
    </row>
    <row r="105" spans="1:5" ht="43.5" x14ac:dyDescent="0.35">
      <c r="A105" s="216">
        <v>75</v>
      </c>
      <c r="B105" s="656" t="s">
        <v>2967</v>
      </c>
      <c r="C105" s="670" t="s">
        <v>3176</v>
      </c>
      <c r="D105" s="63"/>
      <c r="E105" s="63"/>
    </row>
    <row r="106" spans="1:5" x14ac:dyDescent="0.35">
      <c r="A106" s="216">
        <v>76</v>
      </c>
      <c r="B106" s="656" t="s">
        <v>2955</v>
      </c>
      <c r="C106" s="661" t="s">
        <v>3177</v>
      </c>
      <c r="D106" s="63"/>
      <c r="E106" s="63"/>
    </row>
    <row r="107" spans="1:5" ht="29" x14ac:dyDescent="0.35">
      <c r="A107" s="216">
        <v>77</v>
      </c>
      <c r="B107" s="656" t="s">
        <v>2888</v>
      </c>
      <c r="C107" s="662" t="s">
        <v>3178</v>
      </c>
      <c r="D107" s="63"/>
      <c r="E107" s="63"/>
    </row>
    <row r="108" spans="1:5" x14ac:dyDescent="0.35">
      <c r="A108" s="216">
        <v>78</v>
      </c>
      <c r="B108" s="656" t="s">
        <v>2890</v>
      </c>
      <c r="C108" s="661" t="s">
        <v>3179</v>
      </c>
      <c r="D108" s="63"/>
      <c r="E108" s="63"/>
    </row>
    <row r="109" spans="1:5" x14ac:dyDescent="0.35">
      <c r="A109" s="216">
        <v>79</v>
      </c>
      <c r="B109" s="656" t="s">
        <v>3180</v>
      </c>
      <c r="C109" s="661" t="s">
        <v>1199</v>
      </c>
      <c r="D109" s="63"/>
      <c r="E109" s="63"/>
    </row>
    <row r="110" spans="1:5" x14ac:dyDescent="0.35">
      <c r="A110" s="216">
        <v>80</v>
      </c>
      <c r="B110" s="656" t="s">
        <v>2887</v>
      </c>
      <c r="C110" s="661" t="s">
        <v>3181</v>
      </c>
      <c r="D110" s="63"/>
      <c r="E110" s="63"/>
    </row>
    <row r="111" spans="1:5" ht="29" x14ac:dyDescent="0.35">
      <c r="A111" s="216">
        <v>81</v>
      </c>
      <c r="B111" s="656" t="s">
        <v>2894</v>
      </c>
      <c r="C111" s="662" t="s">
        <v>3182</v>
      </c>
      <c r="D111" s="63"/>
      <c r="E111" s="63"/>
    </row>
    <row r="112" spans="1:5" x14ac:dyDescent="0.35">
      <c r="A112" s="216">
        <v>82</v>
      </c>
      <c r="B112" s="656" t="s">
        <v>2895</v>
      </c>
      <c r="C112" s="661" t="s">
        <v>3183</v>
      </c>
      <c r="D112" s="63"/>
      <c r="E112" s="63"/>
    </row>
    <row r="113" spans="1:5" x14ac:dyDescent="0.35">
      <c r="A113" s="216">
        <v>83</v>
      </c>
      <c r="B113" s="656" t="s">
        <v>2891</v>
      </c>
      <c r="C113" s="661" t="s">
        <v>3184</v>
      </c>
      <c r="D113" s="63"/>
      <c r="E113" s="63"/>
    </row>
    <row r="114" spans="1:5" ht="58" x14ac:dyDescent="0.35">
      <c r="A114" s="216">
        <v>84</v>
      </c>
      <c r="B114" s="656" t="s">
        <v>2886</v>
      </c>
      <c r="C114" s="662" t="s">
        <v>3185</v>
      </c>
      <c r="D114" s="63"/>
      <c r="E114" s="63"/>
    </row>
    <row r="115" spans="1:5" x14ac:dyDescent="0.35">
      <c r="A115" s="216">
        <v>85</v>
      </c>
      <c r="B115" s="656" t="s">
        <v>2889</v>
      </c>
      <c r="C115" s="661" t="s">
        <v>3186</v>
      </c>
      <c r="D115" s="63"/>
      <c r="E115" s="63"/>
    </row>
    <row r="116" spans="1:5" ht="43.5" x14ac:dyDescent="0.35">
      <c r="A116" s="216">
        <v>86</v>
      </c>
      <c r="B116" s="656" t="s">
        <v>2893</v>
      </c>
      <c r="C116" s="662" t="s">
        <v>3187</v>
      </c>
      <c r="D116" s="63"/>
      <c r="E116" s="63"/>
    </row>
    <row r="117" spans="1:5" x14ac:dyDescent="0.35">
      <c r="A117" s="216">
        <v>87</v>
      </c>
      <c r="B117" s="656" t="s">
        <v>3188</v>
      </c>
      <c r="C117" s="661" t="s">
        <v>3189</v>
      </c>
      <c r="D117" s="63"/>
      <c r="E117" s="63"/>
    </row>
    <row r="118" spans="1:5" x14ac:dyDescent="0.35">
      <c r="D118" s="63"/>
      <c r="E118" s="63"/>
    </row>
    <row r="119" spans="1:5" x14ac:dyDescent="0.35">
      <c r="D119" s="63"/>
      <c r="E119" s="63"/>
    </row>
    <row r="120" spans="1:5" x14ac:dyDescent="0.35">
      <c r="D120" s="63"/>
      <c r="E120" s="63"/>
    </row>
    <row r="121" spans="1:5" x14ac:dyDescent="0.35">
      <c r="D121" s="63"/>
      <c r="E121" s="63"/>
    </row>
    <row r="122" spans="1:5" x14ac:dyDescent="0.35">
      <c r="D122" s="63"/>
      <c r="E122" s="63"/>
    </row>
    <row r="123" spans="1:5" x14ac:dyDescent="0.35">
      <c r="D123" s="63"/>
      <c r="E123" s="63"/>
    </row>
    <row r="124" spans="1:5" x14ac:dyDescent="0.35">
      <c r="D124" s="63"/>
      <c r="E124" s="63"/>
    </row>
    <row r="125" spans="1:5" x14ac:dyDescent="0.35">
      <c r="D125" s="63"/>
      <c r="E125" s="63"/>
    </row>
    <row r="126" spans="1:5" x14ac:dyDescent="0.35">
      <c r="D126" s="63"/>
      <c r="E126" s="63"/>
    </row>
    <row r="127" spans="1:5" x14ac:dyDescent="0.35">
      <c r="D127" s="63"/>
      <c r="E127" s="63"/>
    </row>
    <row r="128" spans="1:5" x14ac:dyDescent="0.35">
      <c r="D128" s="63"/>
      <c r="E128" s="63"/>
    </row>
    <row r="129" spans="4:5" x14ac:dyDescent="0.35">
      <c r="D129" s="63"/>
      <c r="E129" s="63"/>
    </row>
    <row r="130" spans="4:5" x14ac:dyDescent="0.35">
      <c r="D130" s="63"/>
      <c r="E130" s="63"/>
    </row>
    <row r="131" spans="4:5" x14ac:dyDescent="0.35">
      <c r="D131" s="63"/>
      <c r="E131" s="63"/>
    </row>
    <row r="132" spans="4:5" x14ac:dyDescent="0.35">
      <c r="D132" s="63"/>
      <c r="E132" s="63"/>
    </row>
    <row r="133" spans="4:5" x14ac:dyDescent="0.35">
      <c r="D133" s="63"/>
      <c r="E133" s="63"/>
    </row>
    <row r="134" spans="4:5" x14ac:dyDescent="0.35">
      <c r="D134" s="63"/>
      <c r="E134" s="63"/>
    </row>
    <row r="135" spans="4:5" x14ac:dyDescent="0.35">
      <c r="D135" s="63"/>
      <c r="E135" s="63"/>
    </row>
    <row r="136" spans="4:5" x14ac:dyDescent="0.35">
      <c r="D136" s="63"/>
      <c r="E136" s="63"/>
    </row>
    <row r="137" spans="4:5" x14ac:dyDescent="0.35">
      <c r="D137" s="63"/>
      <c r="E137" s="63"/>
    </row>
    <row r="138" spans="4:5" x14ac:dyDescent="0.35">
      <c r="D138" s="63"/>
      <c r="E138" s="63"/>
    </row>
    <row r="139" spans="4:5" x14ac:dyDescent="0.35">
      <c r="D139" s="63"/>
      <c r="E139" s="63"/>
    </row>
    <row r="140" spans="4:5" x14ac:dyDescent="0.35">
      <c r="D140" s="63"/>
      <c r="E140" s="63"/>
    </row>
    <row r="141" spans="4:5" x14ac:dyDescent="0.35">
      <c r="D141" s="63"/>
      <c r="E141" s="63"/>
    </row>
    <row r="142" spans="4:5" x14ac:dyDescent="0.35">
      <c r="D142" s="63"/>
      <c r="E142" s="63"/>
    </row>
    <row r="143" spans="4:5" x14ac:dyDescent="0.35">
      <c r="D143" s="63"/>
      <c r="E143" s="63"/>
    </row>
    <row r="144" spans="4:5" x14ac:dyDescent="0.35">
      <c r="D144" s="63"/>
      <c r="E144" s="63"/>
    </row>
    <row r="145" spans="4:5" x14ac:dyDescent="0.35">
      <c r="D145" s="63"/>
      <c r="E145" s="63"/>
    </row>
    <row r="146" spans="4:5" x14ac:dyDescent="0.35">
      <c r="D146" s="63"/>
      <c r="E146" s="63"/>
    </row>
    <row r="147" spans="4:5" x14ac:dyDescent="0.35">
      <c r="D147" s="63"/>
      <c r="E147" s="63"/>
    </row>
    <row r="148" spans="4:5" x14ac:dyDescent="0.35">
      <c r="D148" s="63"/>
      <c r="E148" s="63"/>
    </row>
    <row r="149" spans="4:5" x14ac:dyDescent="0.35">
      <c r="D149" s="63"/>
      <c r="E149" s="63"/>
    </row>
    <row r="150" spans="4:5" x14ac:dyDescent="0.35">
      <c r="D150" s="63"/>
      <c r="E150" s="63"/>
    </row>
    <row r="151" spans="4:5" x14ac:dyDescent="0.35">
      <c r="D151" s="63"/>
      <c r="E151" s="63"/>
    </row>
    <row r="152" spans="4:5" x14ac:dyDescent="0.35">
      <c r="D152" s="63"/>
      <c r="E152" s="63"/>
    </row>
    <row r="153" spans="4:5" x14ac:dyDescent="0.35">
      <c r="D153" s="63"/>
      <c r="E153" s="63"/>
    </row>
    <row r="154" spans="4:5" x14ac:dyDescent="0.35">
      <c r="D154" s="63"/>
      <c r="E154" s="63"/>
    </row>
    <row r="155" spans="4:5" x14ac:dyDescent="0.35">
      <c r="D155" s="63"/>
      <c r="E155" s="63"/>
    </row>
    <row r="156" spans="4:5" x14ac:dyDescent="0.35">
      <c r="D156" s="63"/>
      <c r="E156" s="63"/>
    </row>
    <row r="157" spans="4:5" x14ac:dyDescent="0.35">
      <c r="D157" s="63"/>
      <c r="E157" s="63"/>
    </row>
    <row r="158" spans="4:5" x14ac:dyDescent="0.35">
      <c r="D158" s="63"/>
      <c r="E158" s="63"/>
    </row>
    <row r="159" spans="4:5" x14ac:dyDescent="0.35">
      <c r="D159" s="63"/>
      <c r="E159" s="63"/>
    </row>
    <row r="160" spans="4:5" x14ac:dyDescent="0.35">
      <c r="D160" s="63"/>
      <c r="E160" s="63"/>
    </row>
    <row r="161" spans="4:5" x14ac:dyDescent="0.35">
      <c r="D161" s="63"/>
      <c r="E161" s="63"/>
    </row>
    <row r="162" spans="4:5" x14ac:dyDescent="0.35">
      <c r="D162" s="63"/>
      <c r="E162" s="63"/>
    </row>
    <row r="163" spans="4:5" x14ac:dyDescent="0.35">
      <c r="D163" s="63"/>
      <c r="E163" s="63"/>
    </row>
    <row r="164" spans="4:5" x14ac:dyDescent="0.35">
      <c r="D164" s="63"/>
      <c r="E164" s="63"/>
    </row>
    <row r="165" spans="4:5" x14ac:dyDescent="0.35">
      <c r="D165" s="63"/>
      <c r="E165" s="63"/>
    </row>
    <row r="166" spans="4:5" x14ac:dyDescent="0.35">
      <c r="D166" s="63"/>
      <c r="E166" s="63"/>
    </row>
    <row r="167" spans="4:5" x14ac:dyDescent="0.35">
      <c r="D167" s="63"/>
      <c r="E167" s="63"/>
    </row>
    <row r="168" spans="4:5" x14ac:dyDescent="0.35">
      <c r="D168" s="63"/>
      <c r="E168" s="63"/>
    </row>
    <row r="169" spans="4:5" x14ac:dyDescent="0.35">
      <c r="D169" s="63"/>
      <c r="E169" s="63"/>
    </row>
    <row r="170" spans="4:5" x14ac:dyDescent="0.35">
      <c r="D170" s="63"/>
      <c r="E170" s="63"/>
    </row>
    <row r="171" spans="4:5" x14ac:dyDescent="0.35">
      <c r="D171" s="63"/>
      <c r="E171" s="63"/>
    </row>
    <row r="172" spans="4:5" x14ac:dyDescent="0.35">
      <c r="D172" s="63"/>
      <c r="E172" s="63"/>
    </row>
    <row r="173" spans="4:5" x14ac:dyDescent="0.35">
      <c r="D173" s="63"/>
      <c r="E173" s="63"/>
    </row>
    <row r="174" spans="4:5" x14ac:dyDescent="0.35">
      <c r="D174" s="63"/>
      <c r="E174" s="63"/>
    </row>
    <row r="175" spans="4:5" x14ac:dyDescent="0.35">
      <c r="D175" s="63"/>
      <c r="E175" s="63"/>
    </row>
    <row r="176" spans="4:5" x14ac:dyDescent="0.35">
      <c r="D176" s="63"/>
      <c r="E176" s="63"/>
    </row>
    <row r="177" spans="4:5" x14ac:dyDescent="0.35">
      <c r="D177" s="63"/>
      <c r="E177" s="63"/>
    </row>
    <row r="178" spans="4:5" x14ac:dyDescent="0.35">
      <c r="D178" s="63"/>
      <c r="E178" s="63"/>
    </row>
    <row r="179" spans="4:5" x14ac:dyDescent="0.35">
      <c r="D179" s="63"/>
      <c r="E179" s="63"/>
    </row>
    <row r="180" spans="4:5" x14ac:dyDescent="0.35">
      <c r="D180" s="63"/>
      <c r="E180" s="63"/>
    </row>
    <row r="181" spans="4:5" x14ac:dyDescent="0.35">
      <c r="D181" s="63"/>
      <c r="E181" s="63"/>
    </row>
    <row r="182" spans="4:5" x14ac:dyDescent="0.35">
      <c r="D182" s="63"/>
      <c r="E182" s="63"/>
    </row>
    <row r="183" spans="4:5" x14ac:dyDescent="0.35">
      <c r="D183" s="63"/>
      <c r="E183" s="63"/>
    </row>
    <row r="184" spans="4:5" x14ac:dyDescent="0.35">
      <c r="D184" s="63"/>
      <c r="E184" s="63"/>
    </row>
    <row r="185" spans="4:5" x14ac:dyDescent="0.35">
      <c r="D185" s="63"/>
      <c r="E185" s="63"/>
    </row>
    <row r="186" spans="4:5" x14ac:dyDescent="0.35">
      <c r="D186" s="63"/>
      <c r="E186" s="63"/>
    </row>
    <row r="187" spans="4:5" x14ac:dyDescent="0.35">
      <c r="D187" s="63"/>
      <c r="E187" s="63"/>
    </row>
    <row r="188" spans="4:5" x14ac:dyDescent="0.35">
      <c r="D188" s="63"/>
      <c r="E188" s="63"/>
    </row>
    <row r="189" spans="4:5" x14ac:dyDescent="0.35">
      <c r="D189" s="63"/>
      <c r="E189" s="63"/>
    </row>
    <row r="190" spans="4:5" x14ac:dyDescent="0.35">
      <c r="D190" s="63"/>
      <c r="E190" s="63"/>
    </row>
    <row r="191" spans="4:5" x14ac:dyDescent="0.35">
      <c r="D191" s="63"/>
      <c r="E191" s="63"/>
    </row>
    <row r="192" spans="4:5" x14ac:dyDescent="0.35">
      <c r="D192" s="63"/>
      <c r="E192" s="63"/>
    </row>
    <row r="193" spans="4:5" x14ac:dyDescent="0.35">
      <c r="D193" s="63"/>
      <c r="E193" s="63"/>
    </row>
    <row r="194" spans="4:5" x14ac:dyDescent="0.35">
      <c r="D194" s="63"/>
      <c r="E194" s="63"/>
    </row>
    <row r="195" spans="4:5" x14ac:dyDescent="0.35">
      <c r="D195" s="63"/>
      <c r="E195" s="63"/>
    </row>
    <row r="196" spans="4:5" x14ac:dyDescent="0.35">
      <c r="D196" s="63"/>
      <c r="E196" s="63"/>
    </row>
    <row r="197" spans="4:5" x14ac:dyDescent="0.35">
      <c r="D197" s="63"/>
      <c r="E197" s="63"/>
    </row>
    <row r="198" spans="4:5" x14ac:dyDescent="0.35">
      <c r="D198" s="63"/>
      <c r="E198" s="63"/>
    </row>
    <row r="199" spans="4:5" x14ac:dyDescent="0.35">
      <c r="D199" s="63"/>
      <c r="E199" s="63"/>
    </row>
    <row r="200" spans="4:5" x14ac:dyDescent="0.35">
      <c r="D200" s="63"/>
      <c r="E200" s="63"/>
    </row>
    <row r="201" spans="4:5" x14ac:dyDescent="0.35">
      <c r="D201" s="63"/>
      <c r="E201" s="63"/>
    </row>
    <row r="202" spans="4:5" x14ac:dyDescent="0.35">
      <c r="D202" s="63"/>
      <c r="E202" s="63"/>
    </row>
    <row r="203" spans="4:5" x14ac:dyDescent="0.35">
      <c r="D203" s="63"/>
      <c r="E203" s="63"/>
    </row>
    <row r="204" spans="4:5" x14ac:dyDescent="0.35">
      <c r="D204" s="63"/>
      <c r="E204" s="63"/>
    </row>
    <row r="205" spans="4:5" x14ac:dyDescent="0.35">
      <c r="D205" s="63"/>
      <c r="E205" s="63"/>
    </row>
    <row r="206" spans="4:5" x14ac:dyDescent="0.35">
      <c r="D206" s="63"/>
      <c r="E206" s="63"/>
    </row>
    <row r="207" spans="4:5" x14ac:dyDescent="0.35">
      <c r="D207" s="63"/>
      <c r="E207" s="63"/>
    </row>
    <row r="208" spans="4:5" x14ac:dyDescent="0.35">
      <c r="D208" s="63"/>
      <c r="E208" s="63"/>
    </row>
    <row r="209" spans="4:5" x14ac:dyDescent="0.35">
      <c r="D209" s="63"/>
      <c r="E209" s="63"/>
    </row>
    <row r="210" spans="4:5" x14ac:dyDescent="0.35">
      <c r="D210" s="63"/>
      <c r="E210" s="63"/>
    </row>
    <row r="211" spans="4:5" x14ac:dyDescent="0.35">
      <c r="D211" s="63"/>
      <c r="E211" s="63"/>
    </row>
    <row r="212" spans="4:5" x14ac:dyDescent="0.35">
      <c r="D212" s="63"/>
      <c r="E212" s="63"/>
    </row>
    <row r="213" spans="4:5" x14ac:dyDescent="0.35">
      <c r="D213" s="63"/>
      <c r="E213" s="63"/>
    </row>
    <row r="214" spans="4:5" x14ac:dyDescent="0.35">
      <c r="D214" s="63"/>
      <c r="E214" s="63"/>
    </row>
    <row r="215" spans="4:5" x14ac:dyDescent="0.35">
      <c r="D215" s="63"/>
      <c r="E215" s="63"/>
    </row>
    <row r="216" spans="4:5" x14ac:dyDescent="0.35">
      <c r="D216" s="63"/>
      <c r="E216" s="63"/>
    </row>
    <row r="217" spans="4:5" x14ac:dyDescent="0.35">
      <c r="D217" s="63"/>
      <c r="E217" s="63"/>
    </row>
    <row r="218" spans="4:5" x14ac:dyDescent="0.35">
      <c r="D218" s="63"/>
      <c r="E218" s="63"/>
    </row>
    <row r="219" spans="4:5" x14ac:dyDescent="0.35">
      <c r="D219" s="63"/>
      <c r="E219" s="63"/>
    </row>
    <row r="220" spans="4:5" x14ac:dyDescent="0.35">
      <c r="D220" s="63"/>
      <c r="E220" s="63"/>
    </row>
    <row r="221" spans="4:5" x14ac:dyDescent="0.35">
      <c r="D221" s="63"/>
      <c r="E221" s="63"/>
    </row>
    <row r="222" spans="4:5" x14ac:dyDescent="0.35">
      <c r="D222" s="63"/>
      <c r="E222" s="63"/>
    </row>
    <row r="223" spans="4:5" x14ac:dyDescent="0.35">
      <c r="D223" s="63"/>
      <c r="E223" s="63"/>
    </row>
    <row r="224" spans="4:5" x14ac:dyDescent="0.35">
      <c r="D224" s="63"/>
      <c r="E224" s="63"/>
    </row>
    <row r="225" spans="4:5" x14ac:dyDescent="0.35">
      <c r="D225" s="63"/>
      <c r="E225" s="63"/>
    </row>
    <row r="226" spans="4:5" x14ac:dyDescent="0.35">
      <c r="D226" s="63"/>
      <c r="E226" s="63"/>
    </row>
    <row r="227" spans="4:5" x14ac:dyDescent="0.35">
      <c r="D227" s="63"/>
      <c r="E227" s="63"/>
    </row>
    <row r="228" spans="4:5" x14ac:dyDescent="0.35">
      <c r="D228" s="63"/>
      <c r="E228" s="63"/>
    </row>
    <row r="229" spans="4:5" x14ac:dyDescent="0.35">
      <c r="D229" s="63"/>
      <c r="E229" s="63"/>
    </row>
    <row r="230" spans="4:5" x14ac:dyDescent="0.35">
      <c r="D230" s="63"/>
      <c r="E230" s="63"/>
    </row>
    <row r="231" spans="4:5" x14ac:dyDescent="0.35">
      <c r="D231" s="63"/>
      <c r="E231" s="63"/>
    </row>
    <row r="232" spans="4:5" x14ac:dyDescent="0.35">
      <c r="D232" s="63"/>
      <c r="E232" s="63"/>
    </row>
    <row r="233" spans="4:5" x14ac:dyDescent="0.35">
      <c r="D233" s="63"/>
      <c r="E233" s="63"/>
    </row>
    <row r="234" spans="4:5" x14ac:dyDescent="0.35">
      <c r="D234" s="63"/>
      <c r="E234" s="63"/>
    </row>
    <row r="235" spans="4:5" x14ac:dyDescent="0.35">
      <c r="D235" s="63"/>
      <c r="E235" s="63"/>
    </row>
    <row r="236" spans="4:5" x14ac:dyDescent="0.35">
      <c r="D236" s="63"/>
      <c r="E236" s="63"/>
    </row>
    <row r="237" spans="4:5" x14ac:dyDescent="0.35">
      <c r="D237" s="63"/>
      <c r="E237" s="63"/>
    </row>
    <row r="238" spans="4:5" x14ac:dyDescent="0.35">
      <c r="D238" s="63"/>
      <c r="E238" s="63"/>
    </row>
    <row r="239" spans="4:5" x14ac:dyDescent="0.35">
      <c r="D239" s="63"/>
      <c r="E239" s="63"/>
    </row>
    <row r="240" spans="4:5" x14ac:dyDescent="0.35">
      <c r="D240" s="63"/>
      <c r="E240" s="63"/>
    </row>
    <row r="241" spans="4:5" x14ac:dyDescent="0.35">
      <c r="D241" s="63"/>
      <c r="E241" s="63"/>
    </row>
    <row r="242" spans="4:5" x14ac:dyDescent="0.35">
      <c r="D242" s="63"/>
      <c r="E242" s="63"/>
    </row>
    <row r="243" spans="4:5" x14ac:dyDescent="0.35">
      <c r="D243" s="63"/>
      <c r="E243" s="63"/>
    </row>
    <row r="244" spans="4:5" x14ac:dyDescent="0.35">
      <c r="D244" s="63"/>
      <c r="E244" s="63"/>
    </row>
    <row r="245" spans="4:5" x14ac:dyDescent="0.35">
      <c r="D245" s="63"/>
      <c r="E245" s="63"/>
    </row>
    <row r="246" spans="4:5" x14ac:dyDescent="0.35">
      <c r="D246" s="63"/>
      <c r="E246" s="63"/>
    </row>
    <row r="247" spans="4:5" x14ac:dyDescent="0.35">
      <c r="D247" s="63"/>
      <c r="E247" s="63"/>
    </row>
    <row r="248" spans="4:5" x14ac:dyDescent="0.35">
      <c r="D248" s="63"/>
      <c r="E248" s="63"/>
    </row>
    <row r="249" spans="4:5" x14ac:dyDescent="0.35">
      <c r="D249" s="63"/>
      <c r="E249" s="63"/>
    </row>
    <row r="250" spans="4:5" x14ac:dyDescent="0.35">
      <c r="D250" s="63"/>
      <c r="E250" s="63"/>
    </row>
    <row r="251" spans="4:5" x14ac:dyDescent="0.35">
      <c r="D251" s="63"/>
      <c r="E251" s="63"/>
    </row>
    <row r="252" spans="4:5" x14ac:dyDescent="0.35">
      <c r="D252" s="63"/>
      <c r="E252" s="63"/>
    </row>
    <row r="253" spans="4:5" x14ac:dyDescent="0.35">
      <c r="D253" s="63"/>
      <c r="E253" s="63"/>
    </row>
    <row r="254" spans="4:5" x14ac:dyDescent="0.35">
      <c r="D254" s="63"/>
      <c r="E254" s="63"/>
    </row>
    <row r="255" spans="4:5" x14ac:dyDescent="0.35">
      <c r="D255" s="63"/>
      <c r="E255" s="63"/>
    </row>
    <row r="256" spans="4:5" x14ac:dyDescent="0.35">
      <c r="D256" s="63"/>
      <c r="E256" s="63"/>
    </row>
    <row r="257" spans="4:5" x14ac:dyDescent="0.35">
      <c r="D257" s="63"/>
      <c r="E257" s="63"/>
    </row>
    <row r="258" spans="4:5" x14ac:dyDescent="0.35">
      <c r="D258" s="63"/>
      <c r="E258" s="63"/>
    </row>
    <row r="259" spans="4:5" x14ac:dyDescent="0.35">
      <c r="D259" s="63"/>
      <c r="E259" s="63"/>
    </row>
    <row r="260" spans="4:5" x14ac:dyDescent="0.35">
      <c r="D260" s="63"/>
      <c r="E260" s="63"/>
    </row>
    <row r="261" spans="4:5" x14ac:dyDescent="0.35">
      <c r="D261" s="63"/>
      <c r="E261" s="63"/>
    </row>
    <row r="262" spans="4:5" x14ac:dyDescent="0.35">
      <c r="D262" s="63"/>
      <c r="E262" s="63"/>
    </row>
    <row r="263" spans="4:5" x14ac:dyDescent="0.35">
      <c r="D263" s="63"/>
      <c r="E263" s="63"/>
    </row>
    <row r="264" spans="4:5" x14ac:dyDescent="0.35">
      <c r="D264" s="63"/>
      <c r="E264" s="63"/>
    </row>
    <row r="265" spans="4:5" x14ac:dyDescent="0.35">
      <c r="D265" s="63"/>
      <c r="E265" s="63"/>
    </row>
    <row r="266" spans="4:5" x14ac:dyDescent="0.35">
      <c r="D266" s="63"/>
      <c r="E266" s="63"/>
    </row>
    <row r="267" spans="4:5" x14ac:dyDescent="0.35">
      <c r="D267" s="63"/>
      <c r="E267" s="63"/>
    </row>
    <row r="268" spans="4:5" x14ac:dyDescent="0.35">
      <c r="D268" s="63"/>
      <c r="E268" s="63"/>
    </row>
    <row r="269" spans="4:5" x14ac:dyDescent="0.35">
      <c r="D269" s="63"/>
      <c r="E269" s="63"/>
    </row>
    <row r="270" spans="4:5" x14ac:dyDescent="0.35">
      <c r="D270" s="63"/>
      <c r="E270" s="63"/>
    </row>
    <row r="271" spans="4:5" x14ac:dyDescent="0.35">
      <c r="D271" s="63"/>
      <c r="E271" s="63"/>
    </row>
    <row r="272" spans="4:5" x14ac:dyDescent="0.35">
      <c r="D272" s="63"/>
      <c r="E272" s="63"/>
    </row>
    <row r="273" spans="4:5" x14ac:dyDescent="0.35">
      <c r="D273" s="63"/>
      <c r="E273" s="63"/>
    </row>
    <row r="274" spans="4:5" x14ac:dyDescent="0.35">
      <c r="D274" s="63"/>
      <c r="E274" s="63"/>
    </row>
    <row r="275" spans="4:5" x14ac:dyDescent="0.35">
      <c r="D275" s="63"/>
      <c r="E275" s="63"/>
    </row>
    <row r="276" spans="4:5" x14ac:dyDescent="0.35">
      <c r="D276" s="63"/>
      <c r="E276" s="63"/>
    </row>
    <row r="277" spans="4:5" x14ac:dyDescent="0.35">
      <c r="D277" s="63"/>
      <c r="E277" s="63"/>
    </row>
    <row r="278" spans="4:5" x14ac:dyDescent="0.35">
      <c r="D278" s="63"/>
      <c r="E278" s="63"/>
    </row>
    <row r="279" spans="4:5" x14ac:dyDescent="0.35">
      <c r="D279" s="63"/>
      <c r="E279" s="63"/>
    </row>
    <row r="280" spans="4:5" x14ac:dyDescent="0.35">
      <c r="D280" s="63"/>
      <c r="E280" s="63"/>
    </row>
    <row r="281" spans="4:5" x14ac:dyDescent="0.35">
      <c r="D281" s="63"/>
      <c r="E281" s="63"/>
    </row>
    <row r="282" spans="4:5" x14ac:dyDescent="0.35">
      <c r="D282" s="63"/>
      <c r="E282" s="63"/>
    </row>
    <row r="283" spans="4:5" x14ac:dyDescent="0.35">
      <c r="D283" s="63"/>
      <c r="E283" s="63"/>
    </row>
    <row r="284" spans="4:5" x14ac:dyDescent="0.35">
      <c r="D284" s="63"/>
      <c r="E284" s="63"/>
    </row>
    <row r="285" spans="4:5" x14ac:dyDescent="0.35">
      <c r="D285" s="63"/>
      <c r="E285" s="63"/>
    </row>
    <row r="286" spans="4:5" x14ac:dyDescent="0.35">
      <c r="D286" s="63"/>
      <c r="E286" s="63"/>
    </row>
    <row r="287" spans="4:5" x14ac:dyDescent="0.35">
      <c r="D287" s="63"/>
      <c r="E287" s="63"/>
    </row>
    <row r="288" spans="4:5" x14ac:dyDescent="0.35">
      <c r="D288" s="63"/>
      <c r="E288" s="63"/>
    </row>
    <row r="289" spans="4:5" x14ac:dyDescent="0.35">
      <c r="D289" s="63"/>
      <c r="E289" s="63"/>
    </row>
    <row r="290" spans="4:5" x14ac:dyDescent="0.35">
      <c r="D290" s="63"/>
      <c r="E290" s="63"/>
    </row>
    <row r="291" spans="4:5" x14ac:dyDescent="0.35">
      <c r="D291" s="63"/>
      <c r="E291" s="63"/>
    </row>
    <row r="292" spans="4:5" x14ac:dyDescent="0.35">
      <c r="D292" s="63"/>
      <c r="E292" s="63"/>
    </row>
    <row r="293" spans="4:5" x14ac:dyDescent="0.35">
      <c r="D293" s="63"/>
      <c r="E293" s="63"/>
    </row>
    <row r="294" spans="4:5" x14ac:dyDescent="0.35">
      <c r="D294" s="63"/>
      <c r="E294" s="63"/>
    </row>
    <row r="295" spans="4:5" x14ac:dyDescent="0.35">
      <c r="D295" s="63"/>
      <c r="E295" s="63"/>
    </row>
    <row r="296" spans="4:5" x14ac:dyDescent="0.35">
      <c r="D296" s="63"/>
      <c r="E296" s="63"/>
    </row>
    <row r="297" spans="4:5" x14ac:dyDescent="0.35">
      <c r="D297" s="63"/>
      <c r="E297" s="63"/>
    </row>
    <row r="298" spans="4:5" x14ac:dyDescent="0.35">
      <c r="D298" s="63"/>
      <c r="E298" s="63"/>
    </row>
    <row r="299" spans="4:5" x14ac:dyDescent="0.35">
      <c r="D299" s="63"/>
      <c r="E299" s="63"/>
    </row>
    <row r="300" spans="4:5" x14ac:dyDescent="0.35">
      <c r="D300" s="63"/>
      <c r="E300" s="63"/>
    </row>
    <row r="301" spans="4:5" x14ac:dyDescent="0.35">
      <c r="D301" s="63"/>
      <c r="E301" s="63"/>
    </row>
    <row r="302" spans="4:5" x14ac:dyDescent="0.35">
      <c r="D302" s="63"/>
      <c r="E302" s="63"/>
    </row>
    <row r="303" spans="4:5" x14ac:dyDescent="0.35">
      <c r="D303" s="63"/>
      <c r="E303" s="63"/>
    </row>
    <row r="304" spans="4:5" x14ac:dyDescent="0.35">
      <c r="D304" s="63"/>
      <c r="E304" s="63"/>
    </row>
    <row r="305" spans="4:5" x14ac:dyDescent="0.35">
      <c r="D305" s="63"/>
      <c r="E305" s="63"/>
    </row>
    <row r="306" spans="4:5" x14ac:dyDescent="0.35">
      <c r="D306" s="63"/>
      <c r="E306" s="63"/>
    </row>
    <row r="307" spans="4:5" x14ac:dyDescent="0.35">
      <c r="D307" s="63"/>
      <c r="E307" s="63"/>
    </row>
    <row r="308" spans="4:5" x14ac:dyDescent="0.35">
      <c r="D308" s="63"/>
      <c r="E308" s="63"/>
    </row>
    <row r="309" spans="4:5" x14ac:dyDescent="0.35">
      <c r="D309" s="63"/>
      <c r="E309" s="63"/>
    </row>
    <row r="310" spans="4:5" x14ac:dyDescent="0.35">
      <c r="D310" s="63"/>
      <c r="E310" s="63"/>
    </row>
    <row r="311" spans="4:5" x14ac:dyDescent="0.35">
      <c r="D311" s="63"/>
      <c r="E311" s="63"/>
    </row>
    <row r="312" spans="4:5" x14ac:dyDescent="0.35">
      <c r="D312" s="63"/>
      <c r="E312" s="63"/>
    </row>
    <row r="313" spans="4:5" x14ac:dyDescent="0.35">
      <c r="D313" s="63"/>
      <c r="E313" s="63"/>
    </row>
    <row r="314" spans="4:5" x14ac:dyDescent="0.35">
      <c r="D314" s="63"/>
      <c r="E314" s="63"/>
    </row>
    <row r="315" spans="4:5" x14ac:dyDescent="0.35">
      <c r="D315" s="63"/>
      <c r="E315" s="63"/>
    </row>
    <row r="316" spans="4:5" x14ac:dyDescent="0.35">
      <c r="D316" s="63"/>
      <c r="E316" s="63"/>
    </row>
    <row r="317" spans="4:5" x14ac:dyDescent="0.35">
      <c r="D317" s="63"/>
      <c r="E317" s="63"/>
    </row>
    <row r="318" spans="4:5" x14ac:dyDescent="0.35">
      <c r="D318" s="63"/>
      <c r="E318" s="63"/>
    </row>
    <row r="319" spans="4:5" x14ac:dyDescent="0.35">
      <c r="D319" s="63"/>
      <c r="E319" s="63"/>
    </row>
    <row r="320" spans="4:5" x14ac:dyDescent="0.35">
      <c r="D320" s="63"/>
      <c r="E320" s="63"/>
    </row>
    <row r="321" spans="4:5" x14ac:dyDescent="0.35">
      <c r="D321" s="63"/>
      <c r="E321" s="63"/>
    </row>
    <row r="322" spans="4:5" x14ac:dyDescent="0.35">
      <c r="D322" s="63"/>
      <c r="E322" s="63"/>
    </row>
    <row r="323" spans="4:5" x14ac:dyDescent="0.35">
      <c r="D323" s="63"/>
      <c r="E323" s="63"/>
    </row>
    <row r="324" spans="4:5" x14ac:dyDescent="0.35">
      <c r="D324" s="63"/>
      <c r="E324" s="63"/>
    </row>
    <row r="325" spans="4:5" x14ac:dyDescent="0.35">
      <c r="D325" s="63"/>
      <c r="E325" s="63"/>
    </row>
    <row r="326" spans="4:5" x14ac:dyDescent="0.35">
      <c r="D326" s="63"/>
      <c r="E326" s="63"/>
    </row>
    <row r="327" spans="4:5" x14ac:dyDescent="0.35">
      <c r="D327" s="63"/>
      <c r="E327" s="63"/>
    </row>
    <row r="328" spans="4:5" x14ac:dyDescent="0.35">
      <c r="D328" s="63"/>
      <c r="E328" s="63"/>
    </row>
    <row r="329" spans="4:5" x14ac:dyDescent="0.35">
      <c r="D329" s="63"/>
      <c r="E329" s="63"/>
    </row>
    <row r="330" spans="4:5" x14ac:dyDescent="0.35">
      <c r="D330" s="63"/>
      <c r="E330" s="63"/>
    </row>
    <row r="331" spans="4:5" x14ac:dyDescent="0.35">
      <c r="D331" s="63"/>
      <c r="E331" s="63"/>
    </row>
    <row r="332" spans="4:5" x14ac:dyDescent="0.35">
      <c r="D332" s="63"/>
      <c r="E332" s="63"/>
    </row>
    <row r="333" spans="4:5" x14ac:dyDescent="0.35">
      <c r="D333" s="63"/>
      <c r="E333" s="63"/>
    </row>
    <row r="334" spans="4:5" x14ac:dyDescent="0.35">
      <c r="D334" s="63"/>
      <c r="E334" s="63"/>
    </row>
    <row r="335" spans="4:5" x14ac:dyDescent="0.35">
      <c r="D335" s="63"/>
      <c r="E335" s="63"/>
    </row>
    <row r="336" spans="4:5" x14ac:dyDescent="0.35">
      <c r="D336" s="63"/>
      <c r="E336" s="63"/>
    </row>
    <row r="337" spans="4:5" x14ac:dyDescent="0.35">
      <c r="D337" s="63"/>
      <c r="E337" s="63"/>
    </row>
    <row r="338" spans="4:5" x14ac:dyDescent="0.35">
      <c r="D338" s="63"/>
      <c r="E338" s="63"/>
    </row>
    <row r="339" spans="4:5" x14ac:dyDescent="0.35">
      <c r="D339" s="63"/>
      <c r="E339" s="63"/>
    </row>
    <row r="340" spans="4:5" x14ac:dyDescent="0.35">
      <c r="D340" s="63"/>
      <c r="E340" s="63"/>
    </row>
    <row r="341" spans="4:5" x14ac:dyDescent="0.35">
      <c r="D341" s="63"/>
      <c r="E341" s="63"/>
    </row>
    <row r="342" spans="4:5" x14ac:dyDescent="0.35">
      <c r="D342" s="63"/>
      <c r="E342" s="63"/>
    </row>
    <row r="343" spans="4:5" x14ac:dyDescent="0.35">
      <c r="D343" s="63"/>
      <c r="E343" s="63"/>
    </row>
    <row r="344" spans="4:5" x14ac:dyDescent="0.35">
      <c r="D344" s="63"/>
      <c r="E344" s="63"/>
    </row>
    <row r="345" spans="4:5" x14ac:dyDescent="0.35">
      <c r="D345" s="63"/>
      <c r="E345" s="63"/>
    </row>
    <row r="346" spans="4:5" x14ac:dyDescent="0.35">
      <c r="D346" s="63"/>
      <c r="E346" s="63"/>
    </row>
    <row r="347" spans="4:5" x14ac:dyDescent="0.35">
      <c r="D347" s="63"/>
      <c r="E347" s="63"/>
    </row>
    <row r="348" spans="4:5" x14ac:dyDescent="0.35">
      <c r="D348" s="63"/>
      <c r="E348" s="63"/>
    </row>
    <row r="349" spans="4:5" x14ac:dyDescent="0.35">
      <c r="D349" s="63"/>
      <c r="E349" s="63"/>
    </row>
    <row r="350" spans="4:5" x14ac:dyDescent="0.35">
      <c r="D350" s="63"/>
      <c r="E350" s="63"/>
    </row>
    <row r="351" spans="4:5" x14ac:dyDescent="0.35">
      <c r="D351" s="63"/>
      <c r="E351" s="63"/>
    </row>
    <row r="352" spans="4:5" x14ac:dyDescent="0.35">
      <c r="D352" s="63"/>
      <c r="E352" s="63"/>
    </row>
    <row r="353" spans="4:5" x14ac:dyDescent="0.35">
      <c r="D353" s="63"/>
      <c r="E353" s="63"/>
    </row>
    <row r="354" spans="4:5" x14ac:dyDescent="0.35">
      <c r="D354" s="63"/>
      <c r="E354" s="63"/>
    </row>
    <row r="355" spans="4:5" x14ac:dyDescent="0.35">
      <c r="D355" s="63"/>
      <c r="E355" s="63"/>
    </row>
    <row r="356" spans="4:5" x14ac:dyDescent="0.35">
      <c r="D356" s="63"/>
      <c r="E356" s="63"/>
    </row>
    <row r="357" spans="4:5" x14ac:dyDescent="0.35">
      <c r="D357" s="63"/>
      <c r="E357" s="63"/>
    </row>
    <row r="358" spans="4:5" x14ac:dyDescent="0.35">
      <c r="D358" s="63"/>
      <c r="E358" s="63"/>
    </row>
    <row r="359" spans="4:5" x14ac:dyDescent="0.35">
      <c r="D359" s="63"/>
      <c r="E359" s="63"/>
    </row>
    <row r="360" spans="4:5" x14ac:dyDescent="0.35">
      <c r="D360" s="63"/>
      <c r="E360" s="63"/>
    </row>
    <row r="361" spans="4:5" x14ac:dyDescent="0.35">
      <c r="D361" s="63"/>
      <c r="E361" s="63"/>
    </row>
    <row r="362" spans="4:5" x14ac:dyDescent="0.35">
      <c r="D362" s="63"/>
      <c r="E362" s="63"/>
    </row>
    <row r="363" spans="4:5" x14ac:dyDescent="0.35">
      <c r="D363" s="63"/>
      <c r="E363" s="63"/>
    </row>
    <row r="364" spans="4:5" x14ac:dyDescent="0.35">
      <c r="D364" s="63"/>
      <c r="E364" s="63"/>
    </row>
    <row r="365" spans="4:5" x14ac:dyDescent="0.35">
      <c r="D365" s="63"/>
      <c r="E365" s="63"/>
    </row>
    <row r="366" spans="4:5" x14ac:dyDescent="0.35">
      <c r="D366" s="63"/>
      <c r="E366" s="63"/>
    </row>
    <row r="367" spans="4:5" x14ac:dyDescent="0.35">
      <c r="D367" s="63"/>
      <c r="E367" s="63"/>
    </row>
    <row r="368" spans="4:5" x14ac:dyDescent="0.35">
      <c r="D368" s="63"/>
      <c r="E368" s="63"/>
    </row>
    <row r="369" spans="4:5" x14ac:dyDescent="0.35">
      <c r="D369" s="63"/>
      <c r="E369" s="63"/>
    </row>
    <row r="370" spans="4:5" x14ac:dyDescent="0.35">
      <c r="D370" s="63"/>
      <c r="E370" s="63"/>
    </row>
    <row r="371" spans="4:5" x14ac:dyDescent="0.35">
      <c r="D371" s="63"/>
      <c r="E371" s="63"/>
    </row>
    <row r="372" spans="4:5" x14ac:dyDescent="0.35">
      <c r="D372" s="63"/>
      <c r="E372" s="63"/>
    </row>
    <row r="373" spans="4:5" x14ac:dyDescent="0.35">
      <c r="D373" s="63"/>
      <c r="E373" s="63"/>
    </row>
    <row r="374" spans="4:5" x14ac:dyDescent="0.35">
      <c r="D374" s="63"/>
      <c r="E374" s="63"/>
    </row>
    <row r="375" spans="4:5" x14ac:dyDescent="0.35">
      <c r="D375" s="63"/>
      <c r="E375" s="63"/>
    </row>
    <row r="376" spans="4:5" x14ac:dyDescent="0.35">
      <c r="D376" s="63"/>
      <c r="E376" s="63"/>
    </row>
    <row r="377" spans="4:5" x14ac:dyDescent="0.35">
      <c r="D377" s="63"/>
      <c r="E377" s="63"/>
    </row>
    <row r="378" spans="4:5" x14ac:dyDescent="0.35">
      <c r="D378" s="63"/>
      <c r="E378" s="63"/>
    </row>
    <row r="379" spans="4:5" x14ac:dyDescent="0.35">
      <c r="D379" s="63"/>
      <c r="E379" s="63"/>
    </row>
    <row r="380" spans="4:5" x14ac:dyDescent="0.35">
      <c r="D380" s="63"/>
      <c r="E380" s="63"/>
    </row>
    <row r="381" spans="4:5" x14ac:dyDescent="0.35">
      <c r="D381" s="63"/>
      <c r="E381" s="63"/>
    </row>
    <row r="382" spans="4:5" x14ac:dyDescent="0.35">
      <c r="D382" s="63"/>
      <c r="E382" s="63"/>
    </row>
    <row r="383" spans="4:5" x14ac:dyDescent="0.35">
      <c r="D383" s="63"/>
      <c r="E383" s="63"/>
    </row>
    <row r="384" spans="4:5" x14ac:dyDescent="0.35">
      <c r="D384" s="63"/>
      <c r="E384" s="63"/>
    </row>
    <row r="385" spans="4:5" x14ac:dyDescent="0.35">
      <c r="D385" s="63"/>
      <c r="E385" s="63"/>
    </row>
    <row r="386" spans="4:5" x14ac:dyDescent="0.35">
      <c r="D386" s="63"/>
      <c r="E386" s="63"/>
    </row>
    <row r="387" spans="4:5" x14ac:dyDescent="0.35">
      <c r="D387" s="63"/>
      <c r="E387" s="63"/>
    </row>
    <row r="388" spans="4:5" x14ac:dyDescent="0.35">
      <c r="D388" s="63"/>
      <c r="E388" s="63"/>
    </row>
    <row r="389" spans="4:5" x14ac:dyDescent="0.35">
      <c r="D389" s="63"/>
      <c r="E389" s="63"/>
    </row>
    <row r="390" spans="4:5" x14ac:dyDescent="0.35">
      <c r="D390" s="63"/>
      <c r="E390" s="63"/>
    </row>
    <row r="391" spans="4:5" x14ac:dyDescent="0.35">
      <c r="D391" s="63"/>
      <c r="E391" s="63"/>
    </row>
    <row r="392" spans="4:5" x14ac:dyDescent="0.35">
      <c r="D392" s="63"/>
      <c r="E392" s="63"/>
    </row>
    <row r="393" spans="4:5" x14ac:dyDescent="0.35">
      <c r="D393" s="63"/>
      <c r="E393" s="63"/>
    </row>
    <row r="394" spans="4:5" x14ac:dyDescent="0.35">
      <c r="D394" s="63"/>
      <c r="E394" s="63"/>
    </row>
    <row r="395" spans="4:5" x14ac:dyDescent="0.35">
      <c r="D395" s="63"/>
      <c r="E395" s="63"/>
    </row>
    <row r="396" spans="4:5" x14ac:dyDescent="0.35">
      <c r="D396" s="63"/>
      <c r="E396" s="63"/>
    </row>
    <row r="397" spans="4:5" x14ac:dyDescent="0.35">
      <c r="D397" s="63"/>
      <c r="E397" s="63"/>
    </row>
    <row r="398" spans="4:5" x14ac:dyDescent="0.35">
      <c r="D398" s="63"/>
      <c r="E398" s="63"/>
    </row>
    <row r="399" spans="4:5" x14ac:dyDescent="0.35">
      <c r="D399" s="63"/>
      <c r="E399" s="63"/>
    </row>
    <row r="400" spans="4:5" x14ac:dyDescent="0.35">
      <c r="D400" s="63"/>
      <c r="E400" s="63"/>
    </row>
    <row r="401" spans="4:5" x14ac:dyDescent="0.35">
      <c r="D401" s="63"/>
      <c r="E401" s="63"/>
    </row>
    <row r="402" spans="4:5" x14ac:dyDescent="0.35">
      <c r="D402" s="63"/>
      <c r="E402" s="63"/>
    </row>
    <row r="403" spans="4:5" x14ac:dyDescent="0.35">
      <c r="D403" s="63"/>
      <c r="E403" s="63"/>
    </row>
    <row r="404" spans="4:5" x14ac:dyDescent="0.35">
      <c r="D404" s="63"/>
      <c r="E404" s="63"/>
    </row>
    <row r="405" spans="4:5" x14ac:dyDescent="0.35">
      <c r="D405" s="63"/>
      <c r="E405" s="63"/>
    </row>
    <row r="406" spans="4:5" x14ac:dyDescent="0.35">
      <c r="D406" s="63"/>
      <c r="E406" s="63"/>
    </row>
    <row r="407" spans="4:5" x14ac:dyDescent="0.35">
      <c r="D407" s="63"/>
      <c r="E407" s="63"/>
    </row>
    <row r="408" spans="4:5" x14ac:dyDescent="0.35">
      <c r="D408" s="63"/>
      <c r="E408" s="63"/>
    </row>
    <row r="409" spans="4:5" x14ac:dyDescent="0.35">
      <c r="D409" s="63"/>
      <c r="E409" s="63"/>
    </row>
    <row r="410" spans="4:5" x14ac:dyDescent="0.35">
      <c r="D410" s="63"/>
      <c r="E410" s="63"/>
    </row>
    <row r="411" spans="4:5" x14ac:dyDescent="0.35">
      <c r="D411" s="63"/>
      <c r="E411" s="63"/>
    </row>
    <row r="412" spans="4:5" x14ac:dyDescent="0.35">
      <c r="D412" s="63"/>
      <c r="E412" s="63"/>
    </row>
    <row r="413" spans="4:5" x14ac:dyDescent="0.35">
      <c r="D413" s="63"/>
      <c r="E413" s="63"/>
    </row>
    <row r="414" spans="4:5" x14ac:dyDescent="0.35">
      <c r="D414" s="63"/>
      <c r="E414" s="63"/>
    </row>
    <row r="415" spans="4:5" x14ac:dyDescent="0.35">
      <c r="D415" s="63"/>
      <c r="E415" s="63"/>
    </row>
    <row r="416" spans="4:5" x14ac:dyDescent="0.35">
      <c r="D416" s="63"/>
      <c r="E416" s="63"/>
    </row>
    <row r="417" spans="4:5" x14ac:dyDescent="0.35">
      <c r="D417" s="63"/>
      <c r="E417" s="63"/>
    </row>
    <row r="418" spans="4:5" x14ac:dyDescent="0.35">
      <c r="D418" s="63"/>
      <c r="E418" s="63"/>
    </row>
    <row r="419" spans="4:5" x14ac:dyDescent="0.35">
      <c r="D419" s="63"/>
      <c r="E419" s="63"/>
    </row>
    <row r="420" spans="4:5" x14ac:dyDescent="0.35">
      <c r="D420" s="63"/>
      <c r="E420" s="63"/>
    </row>
    <row r="421" spans="4:5" x14ac:dyDescent="0.35">
      <c r="D421" s="63"/>
      <c r="E421" s="63"/>
    </row>
    <row r="422" spans="4:5" x14ac:dyDescent="0.35">
      <c r="D422" s="63"/>
      <c r="E422" s="63"/>
    </row>
    <row r="423" spans="4:5" x14ac:dyDescent="0.35">
      <c r="D423" s="63"/>
      <c r="E423" s="63"/>
    </row>
    <row r="424" spans="4:5" x14ac:dyDescent="0.35">
      <c r="D424" s="63"/>
      <c r="E424" s="63"/>
    </row>
    <row r="425" spans="4:5" x14ac:dyDescent="0.35">
      <c r="D425" s="63"/>
      <c r="E425" s="63"/>
    </row>
    <row r="426" spans="4:5" x14ac:dyDescent="0.35">
      <c r="D426" s="63"/>
      <c r="E426" s="63"/>
    </row>
    <row r="427" spans="4:5" x14ac:dyDescent="0.35">
      <c r="D427" s="63"/>
      <c r="E427" s="63"/>
    </row>
    <row r="428" spans="4:5" x14ac:dyDescent="0.35">
      <c r="D428" s="63"/>
      <c r="E428" s="63"/>
    </row>
    <row r="429" spans="4:5" x14ac:dyDescent="0.35">
      <c r="D429" s="63"/>
      <c r="E429" s="63"/>
    </row>
    <row r="430" spans="4:5" x14ac:dyDescent="0.35">
      <c r="D430" s="63"/>
      <c r="E430" s="63"/>
    </row>
    <row r="431" spans="4:5" x14ac:dyDescent="0.35">
      <c r="D431" s="63"/>
      <c r="E431" s="63"/>
    </row>
    <row r="432" spans="4:5" x14ac:dyDescent="0.35">
      <c r="D432" s="63"/>
      <c r="E432" s="63"/>
    </row>
    <row r="433" spans="4:5" x14ac:dyDescent="0.35">
      <c r="D433" s="63"/>
      <c r="E433" s="63"/>
    </row>
    <row r="434" spans="4:5" x14ac:dyDescent="0.35">
      <c r="D434" s="63"/>
      <c r="E434" s="63"/>
    </row>
    <row r="435" spans="4:5" x14ac:dyDescent="0.35">
      <c r="D435" s="63"/>
      <c r="E435" s="63"/>
    </row>
    <row r="436" spans="4:5" x14ac:dyDescent="0.35">
      <c r="D436" s="63"/>
      <c r="E436" s="63"/>
    </row>
    <row r="437" spans="4:5" x14ac:dyDescent="0.35">
      <c r="D437" s="63"/>
      <c r="E437" s="63"/>
    </row>
    <row r="438" spans="4:5" x14ac:dyDescent="0.35">
      <c r="D438" s="63"/>
      <c r="E438" s="63"/>
    </row>
    <row r="439" spans="4:5" x14ac:dyDescent="0.35">
      <c r="D439" s="63"/>
      <c r="E439" s="63"/>
    </row>
    <row r="440" spans="4:5" x14ac:dyDescent="0.35">
      <c r="D440" s="63"/>
      <c r="E440" s="63"/>
    </row>
    <row r="441" spans="4:5" x14ac:dyDescent="0.35">
      <c r="D441" s="63"/>
      <c r="E441" s="63"/>
    </row>
    <row r="442" spans="4:5" x14ac:dyDescent="0.35">
      <c r="D442" s="63"/>
      <c r="E442" s="63"/>
    </row>
    <row r="443" spans="4:5" x14ac:dyDescent="0.35">
      <c r="D443" s="63"/>
      <c r="E443" s="63"/>
    </row>
    <row r="444" spans="4:5" x14ac:dyDescent="0.35">
      <c r="D444" s="63"/>
      <c r="E444" s="63"/>
    </row>
    <row r="445" spans="4:5" x14ac:dyDescent="0.35">
      <c r="D445" s="63"/>
      <c r="E445" s="63"/>
    </row>
    <row r="446" spans="4:5" x14ac:dyDescent="0.35">
      <c r="D446" s="63"/>
      <c r="E446" s="63"/>
    </row>
    <row r="447" spans="4:5" x14ac:dyDescent="0.35">
      <c r="D447" s="63"/>
      <c r="E447" s="63"/>
    </row>
    <row r="448" spans="4:5" x14ac:dyDescent="0.35">
      <c r="D448" s="63"/>
      <c r="E448" s="63"/>
    </row>
    <row r="449" spans="4:5" x14ac:dyDescent="0.35">
      <c r="D449" s="63"/>
      <c r="E449" s="63"/>
    </row>
    <row r="450" spans="4:5" x14ac:dyDescent="0.35">
      <c r="D450" s="63"/>
      <c r="E450" s="63"/>
    </row>
    <row r="451" spans="4:5" x14ac:dyDescent="0.35">
      <c r="D451" s="63"/>
      <c r="E451" s="63"/>
    </row>
    <row r="452" spans="4:5" x14ac:dyDescent="0.35">
      <c r="D452" s="63"/>
      <c r="E452" s="63"/>
    </row>
    <row r="453" spans="4:5" x14ac:dyDescent="0.35">
      <c r="D453" s="63"/>
      <c r="E453" s="63"/>
    </row>
    <row r="454" spans="4:5" x14ac:dyDescent="0.35">
      <c r="D454" s="63"/>
      <c r="E454" s="63"/>
    </row>
    <row r="455" spans="4:5" x14ac:dyDescent="0.35">
      <c r="D455" s="63"/>
      <c r="E455" s="63"/>
    </row>
    <row r="456" spans="4:5" x14ac:dyDescent="0.35">
      <c r="D456" s="63"/>
      <c r="E456" s="63"/>
    </row>
    <row r="457" spans="4:5" x14ac:dyDescent="0.35">
      <c r="D457" s="63"/>
      <c r="E457" s="63"/>
    </row>
    <row r="458" spans="4:5" x14ac:dyDescent="0.35">
      <c r="D458" s="63"/>
      <c r="E458" s="63"/>
    </row>
    <row r="459" spans="4:5" x14ac:dyDescent="0.35">
      <c r="D459" s="63"/>
      <c r="E459" s="63"/>
    </row>
    <row r="460" spans="4:5" x14ac:dyDescent="0.35">
      <c r="D460" s="63"/>
      <c r="E460" s="63"/>
    </row>
    <row r="461" spans="4:5" x14ac:dyDescent="0.35">
      <c r="D461" s="63"/>
      <c r="E461" s="63"/>
    </row>
    <row r="462" spans="4:5" x14ac:dyDescent="0.35">
      <c r="D462" s="63"/>
      <c r="E462" s="63"/>
    </row>
    <row r="463" spans="4:5" x14ac:dyDescent="0.35">
      <c r="D463" s="63"/>
      <c r="E463" s="63"/>
    </row>
    <row r="464" spans="4:5" x14ac:dyDescent="0.35">
      <c r="D464" s="63"/>
      <c r="E464" s="63"/>
    </row>
    <row r="465" spans="4:5" x14ac:dyDescent="0.35">
      <c r="D465" s="63"/>
      <c r="E465" s="63"/>
    </row>
    <row r="466" spans="4:5" x14ac:dyDescent="0.35">
      <c r="D466" s="63"/>
      <c r="E466" s="63"/>
    </row>
    <row r="467" spans="4:5" x14ac:dyDescent="0.35">
      <c r="D467" s="63"/>
      <c r="E467" s="63"/>
    </row>
    <row r="468" spans="4:5" x14ac:dyDescent="0.35">
      <c r="D468" s="63"/>
      <c r="E468" s="63"/>
    </row>
    <row r="469" spans="4:5" x14ac:dyDescent="0.35">
      <c r="D469" s="63"/>
      <c r="E469" s="63"/>
    </row>
    <row r="470" spans="4:5" x14ac:dyDescent="0.35">
      <c r="D470" s="63"/>
      <c r="E470" s="63"/>
    </row>
    <row r="471" spans="4:5" x14ac:dyDescent="0.35">
      <c r="D471" s="63"/>
      <c r="E471" s="63"/>
    </row>
    <row r="472" spans="4:5" x14ac:dyDescent="0.35">
      <c r="D472" s="63"/>
      <c r="E472" s="63"/>
    </row>
    <row r="473" spans="4:5" x14ac:dyDescent="0.35">
      <c r="D473" s="63"/>
      <c r="E473" s="63"/>
    </row>
    <row r="474" spans="4:5" x14ac:dyDescent="0.35">
      <c r="D474" s="63"/>
      <c r="E474" s="63"/>
    </row>
    <row r="475" spans="4:5" x14ac:dyDescent="0.35">
      <c r="D475" s="63"/>
      <c r="E475" s="63"/>
    </row>
    <row r="476" spans="4:5" x14ac:dyDescent="0.35">
      <c r="D476" s="63"/>
      <c r="E476" s="63"/>
    </row>
    <row r="477" spans="4:5" x14ac:dyDescent="0.35">
      <c r="D477" s="63"/>
      <c r="E477" s="63"/>
    </row>
    <row r="478" spans="4:5" x14ac:dyDescent="0.35">
      <c r="D478" s="63"/>
      <c r="E478" s="63"/>
    </row>
    <row r="479" spans="4:5" x14ac:dyDescent="0.35">
      <c r="D479" s="63"/>
      <c r="E479" s="63"/>
    </row>
    <row r="480" spans="4:5" x14ac:dyDescent="0.35">
      <c r="D480" s="63"/>
      <c r="E480" s="63"/>
    </row>
    <row r="481" spans="4:5" x14ac:dyDescent="0.35">
      <c r="D481" s="63"/>
      <c r="E481" s="63"/>
    </row>
    <row r="482" spans="4:5" x14ac:dyDescent="0.35">
      <c r="D482" s="63"/>
      <c r="E482" s="63"/>
    </row>
    <row r="483" spans="4:5" x14ac:dyDescent="0.35">
      <c r="D483" s="63"/>
      <c r="E483" s="63"/>
    </row>
    <row r="484" spans="4:5" x14ac:dyDescent="0.35">
      <c r="D484" s="63"/>
      <c r="E484" s="63"/>
    </row>
    <row r="485" spans="4:5" x14ac:dyDescent="0.35">
      <c r="D485" s="63"/>
      <c r="E485" s="63"/>
    </row>
    <row r="486" spans="4:5" x14ac:dyDescent="0.35">
      <c r="D486" s="63"/>
      <c r="E486" s="63"/>
    </row>
    <row r="487" spans="4:5" x14ac:dyDescent="0.35">
      <c r="D487" s="63"/>
      <c r="E487" s="63"/>
    </row>
    <row r="488" spans="4:5" x14ac:dyDescent="0.35">
      <c r="D488" s="63"/>
      <c r="E488" s="63"/>
    </row>
    <row r="489" spans="4:5" x14ac:dyDescent="0.35">
      <c r="D489" s="63"/>
      <c r="E489" s="63"/>
    </row>
    <row r="490" spans="4:5" x14ac:dyDescent="0.35">
      <c r="D490" s="63"/>
      <c r="E490" s="63"/>
    </row>
    <row r="491" spans="4:5" x14ac:dyDescent="0.35">
      <c r="D491" s="63"/>
      <c r="E491" s="63"/>
    </row>
    <row r="492" spans="4:5" x14ac:dyDescent="0.35">
      <c r="D492" s="63"/>
      <c r="E492" s="63"/>
    </row>
    <row r="493" spans="4:5" x14ac:dyDescent="0.35">
      <c r="D493" s="63"/>
      <c r="E493" s="63"/>
    </row>
    <row r="494" spans="4:5" x14ac:dyDescent="0.35">
      <c r="D494" s="63"/>
      <c r="E494" s="63"/>
    </row>
    <row r="495" spans="4:5" x14ac:dyDescent="0.35">
      <c r="D495" s="63"/>
      <c r="E495" s="63"/>
    </row>
    <row r="496" spans="4:5" x14ac:dyDescent="0.35">
      <c r="D496" s="63"/>
      <c r="E496" s="63"/>
    </row>
    <row r="497" spans="4:5" x14ac:dyDescent="0.35">
      <c r="D497" s="63"/>
      <c r="E497" s="63"/>
    </row>
    <row r="498" spans="4:5" x14ac:dyDescent="0.35">
      <c r="D498" s="63"/>
      <c r="E498" s="63"/>
    </row>
    <row r="499" spans="4:5" x14ac:dyDescent="0.35">
      <c r="D499" s="63"/>
      <c r="E499" s="63"/>
    </row>
    <row r="500" spans="4:5" x14ac:dyDescent="0.35">
      <c r="D500" s="63"/>
      <c r="E500" s="63"/>
    </row>
    <row r="501" spans="4:5" x14ac:dyDescent="0.35">
      <c r="D501" s="63"/>
      <c r="E501" s="63"/>
    </row>
    <row r="502" spans="4:5" x14ac:dyDescent="0.35">
      <c r="D502" s="63"/>
      <c r="E502" s="63"/>
    </row>
    <row r="503" spans="4:5" x14ac:dyDescent="0.35">
      <c r="D503" s="63"/>
      <c r="E503" s="63"/>
    </row>
    <row r="504" spans="4:5" x14ac:dyDescent="0.35">
      <c r="D504" s="63"/>
      <c r="E504" s="63"/>
    </row>
    <row r="505" spans="4:5" x14ac:dyDescent="0.35">
      <c r="D505" s="63"/>
      <c r="E505" s="63"/>
    </row>
    <row r="506" spans="4:5" x14ac:dyDescent="0.35">
      <c r="D506" s="63"/>
      <c r="E506" s="63"/>
    </row>
    <row r="507" spans="4:5" x14ac:dyDescent="0.35">
      <c r="D507" s="63"/>
      <c r="E507" s="63"/>
    </row>
    <row r="508" spans="4:5" x14ac:dyDescent="0.35">
      <c r="D508" s="63"/>
      <c r="E508" s="63"/>
    </row>
    <row r="509" spans="4:5" x14ac:dyDescent="0.35">
      <c r="D509" s="63"/>
      <c r="E509" s="63"/>
    </row>
    <row r="510" spans="4:5" x14ac:dyDescent="0.35">
      <c r="D510" s="63"/>
      <c r="E510" s="63"/>
    </row>
    <row r="511" spans="4:5" x14ac:dyDescent="0.35">
      <c r="D511" s="63"/>
      <c r="E511" s="63"/>
    </row>
    <row r="512" spans="4:5" x14ac:dyDescent="0.35">
      <c r="D512" s="63"/>
      <c r="E512" s="63"/>
    </row>
    <row r="513" spans="4:5" x14ac:dyDescent="0.35">
      <c r="D513" s="63"/>
      <c r="E513" s="63"/>
    </row>
    <row r="514" spans="4:5" x14ac:dyDescent="0.35">
      <c r="D514" s="63"/>
      <c r="E514" s="63"/>
    </row>
    <row r="515" spans="4:5" x14ac:dyDescent="0.35">
      <c r="D515" s="63"/>
      <c r="E515" s="63"/>
    </row>
    <row r="516" spans="4:5" x14ac:dyDescent="0.35">
      <c r="D516" s="63"/>
      <c r="E516" s="63"/>
    </row>
    <row r="517" spans="4:5" x14ac:dyDescent="0.35">
      <c r="D517" s="63"/>
      <c r="E517" s="63"/>
    </row>
    <row r="518" spans="4:5" x14ac:dyDescent="0.35">
      <c r="D518" s="63"/>
      <c r="E518" s="63"/>
    </row>
    <row r="519" spans="4:5" x14ac:dyDescent="0.35">
      <c r="D519" s="63"/>
      <c r="E519" s="63"/>
    </row>
    <row r="520" spans="4:5" x14ac:dyDescent="0.35">
      <c r="D520" s="63"/>
      <c r="E520" s="63"/>
    </row>
    <row r="521" spans="4:5" x14ac:dyDescent="0.35">
      <c r="D521" s="63"/>
      <c r="E521" s="63"/>
    </row>
    <row r="522" spans="4:5" x14ac:dyDescent="0.35">
      <c r="D522" s="63"/>
      <c r="E522" s="63"/>
    </row>
    <row r="523" spans="4:5" x14ac:dyDescent="0.35">
      <c r="D523" s="63"/>
      <c r="E523" s="63"/>
    </row>
    <row r="524" spans="4:5" x14ac:dyDescent="0.35">
      <c r="D524" s="63"/>
      <c r="E524" s="63"/>
    </row>
    <row r="525" spans="4:5" x14ac:dyDescent="0.35">
      <c r="D525" s="63"/>
      <c r="E525" s="63"/>
    </row>
    <row r="526" spans="4:5" x14ac:dyDescent="0.35">
      <c r="D526" s="63"/>
      <c r="E526" s="63"/>
    </row>
    <row r="527" spans="4:5" x14ac:dyDescent="0.35">
      <c r="D527" s="63"/>
      <c r="E527" s="63"/>
    </row>
    <row r="528" spans="4:5" x14ac:dyDescent="0.35">
      <c r="D528" s="63"/>
      <c r="E528" s="63"/>
    </row>
    <row r="529" spans="4:5" x14ac:dyDescent="0.35">
      <c r="D529" s="63"/>
      <c r="E529" s="63"/>
    </row>
    <row r="530" spans="4:5" x14ac:dyDescent="0.35">
      <c r="D530" s="63"/>
      <c r="E530" s="63"/>
    </row>
    <row r="531" spans="4:5" x14ac:dyDescent="0.35">
      <c r="D531" s="63"/>
      <c r="E531" s="63"/>
    </row>
    <row r="532" spans="4:5" x14ac:dyDescent="0.35">
      <c r="D532" s="63"/>
      <c r="E532" s="63"/>
    </row>
    <row r="533" spans="4:5" x14ac:dyDescent="0.35">
      <c r="D533" s="63"/>
      <c r="E533" s="63"/>
    </row>
    <row r="534" spans="4:5" x14ac:dyDescent="0.35">
      <c r="D534" s="63"/>
      <c r="E534" s="63"/>
    </row>
    <row r="535" spans="4:5" x14ac:dyDescent="0.35">
      <c r="D535" s="63"/>
      <c r="E535" s="63"/>
    </row>
    <row r="536" spans="4:5" x14ac:dyDescent="0.35">
      <c r="D536" s="63"/>
      <c r="E536" s="63"/>
    </row>
    <row r="537" spans="4:5" x14ac:dyDescent="0.35">
      <c r="D537" s="63"/>
      <c r="E537" s="63"/>
    </row>
    <row r="538" spans="4:5" x14ac:dyDescent="0.35">
      <c r="D538" s="63"/>
      <c r="E538" s="63"/>
    </row>
    <row r="539" spans="4:5" x14ac:dyDescent="0.35">
      <c r="D539" s="63"/>
      <c r="E539" s="63"/>
    </row>
    <row r="540" spans="4:5" x14ac:dyDescent="0.35">
      <c r="D540" s="63"/>
      <c r="E540" s="63"/>
    </row>
    <row r="541" spans="4:5" x14ac:dyDescent="0.35">
      <c r="D541" s="63"/>
      <c r="E541" s="63"/>
    </row>
    <row r="542" spans="4:5" x14ac:dyDescent="0.35">
      <c r="D542" s="63"/>
      <c r="E542" s="63"/>
    </row>
    <row r="543" spans="4:5" x14ac:dyDescent="0.35">
      <c r="D543" s="63"/>
      <c r="E543" s="63"/>
    </row>
    <row r="544" spans="4:5" x14ac:dyDescent="0.35">
      <c r="D544" s="63"/>
      <c r="E544" s="63"/>
    </row>
    <row r="545" spans="4:5" x14ac:dyDescent="0.35">
      <c r="D545" s="63"/>
      <c r="E545" s="63"/>
    </row>
    <row r="546" spans="4:5" x14ac:dyDescent="0.35">
      <c r="D546" s="63"/>
      <c r="E546" s="63"/>
    </row>
    <row r="547" spans="4:5" x14ac:dyDescent="0.35">
      <c r="D547" s="63"/>
      <c r="E547" s="63"/>
    </row>
    <row r="548" spans="4:5" x14ac:dyDescent="0.35">
      <c r="D548" s="63"/>
      <c r="E548" s="63"/>
    </row>
    <row r="549" spans="4:5" x14ac:dyDescent="0.35">
      <c r="D549" s="63"/>
      <c r="E549" s="63"/>
    </row>
    <row r="550" spans="4:5" x14ac:dyDescent="0.35">
      <c r="D550" s="63"/>
      <c r="E550" s="63"/>
    </row>
    <row r="551" spans="4:5" x14ac:dyDescent="0.35">
      <c r="D551" s="63"/>
      <c r="E551" s="63"/>
    </row>
    <row r="552" spans="4:5" x14ac:dyDescent="0.35">
      <c r="D552" s="63"/>
      <c r="E552" s="63"/>
    </row>
    <row r="553" spans="4:5" x14ac:dyDescent="0.35">
      <c r="D553" s="63"/>
      <c r="E553" s="63"/>
    </row>
    <row r="554" spans="4:5" x14ac:dyDescent="0.35">
      <c r="D554" s="63"/>
      <c r="E554" s="63"/>
    </row>
    <row r="555" spans="4:5" x14ac:dyDescent="0.35">
      <c r="D555" s="63"/>
      <c r="E555" s="63"/>
    </row>
    <row r="556" spans="4:5" x14ac:dyDescent="0.35">
      <c r="D556" s="63"/>
      <c r="E556" s="63"/>
    </row>
    <row r="557" spans="4:5" x14ac:dyDescent="0.35">
      <c r="D557" s="63"/>
      <c r="E557" s="63"/>
    </row>
    <row r="558" spans="4:5" x14ac:dyDescent="0.35">
      <c r="D558" s="63"/>
      <c r="E558" s="63"/>
    </row>
    <row r="559" spans="4:5" x14ac:dyDescent="0.35">
      <c r="D559" s="63"/>
      <c r="E559" s="63"/>
    </row>
    <row r="560" spans="4:5" x14ac:dyDescent="0.35">
      <c r="D560" s="63"/>
      <c r="E560" s="63"/>
    </row>
    <row r="561" spans="4:5" x14ac:dyDescent="0.35">
      <c r="D561" s="63"/>
      <c r="E561" s="63"/>
    </row>
    <row r="562" spans="4:5" x14ac:dyDescent="0.35">
      <c r="D562" s="63"/>
      <c r="E562" s="63"/>
    </row>
    <row r="563" spans="4:5" x14ac:dyDescent="0.35">
      <c r="D563" s="63"/>
      <c r="E563" s="63"/>
    </row>
    <row r="564" spans="4:5" x14ac:dyDescent="0.35">
      <c r="D564" s="63"/>
      <c r="E564" s="63"/>
    </row>
    <row r="565" spans="4:5" x14ac:dyDescent="0.35">
      <c r="D565" s="63"/>
      <c r="E565" s="63"/>
    </row>
    <row r="566" spans="4:5" x14ac:dyDescent="0.35">
      <c r="D566" s="63"/>
      <c r="E566" s="63"/>
    </row>
    <row r="567" spans="4:5" x14ac:dyDescent="0.35">
      <c r="D567" s="63"/>
      <c r="E567" s="63"/>
    </row>
    <row r="568" spans="4:5" x14ac:dyDescent="0.35">
      <c r="D568" s="63"/>
      <c r="E568" s="63"/>
    </row>
    <row r="569" spans="4:5" x14ac:dyDescent="0.35">
      <c r="D569" s="63"/>
      <c r="E569" s="63"/>
    </row>
    <row r="570" spans="4:5" x14ac:dyDescent="0.35">
      <c r="D570" s="63"/>
      <c r="E570" s="63"/>
    </row>
    <row r="571" spans="4:5" x14ac:dyDescent="0.35">
      <c r="D571" s="63"/>
      <c r="E571" s="63"/>
    </row>
    <row r="572" spans="4:5" x14ac:dyDescent="0.35">
      <c r="D572" s="63"/>
      <c r="E572" s="63"/>
    </row>
    <row r="573" spans="4:5" x14ac:dyDescent="0.35">
      <c r="D573" s="63"/>
      <c r="E573" s="63"/>
    </row>
    <row r="574" spans="4:5" x14ac:dyDescent="0.35">
      <c r="D574" s="63"/>
      <c r="E574" s="63"/>
    </row>
  </sheetData>
  <hyperlinks>
    <hyperlink ref="C8" r:id="rId1" xr:uid="{F4D954FE-9DB4-450A-A7DA-EF61A4EBDCDE}"/>
    <hyperlink ref="C12" r:id="rId2" xr:uid="{2A4955A7-69D0-4393-970F-27111A773D9D}"/>
    <hyperlink ref="C14" r:id="rId3" display="communications@ucd.ie" xr:uid="{6D2D45BC-1843-4B24-82E8-0BC2ABCD0B43}"/>
    <hyperlink ref="C16" r:id="rId4" display="mailto:mcdnnllt%40tcd.ie" xr:uid="{33C81A1B-F1CC-47F2-9BFE-8CB2E9286F2F}"/>
    <hyperlink ref="C17" r:id="rId5" display="mailto:gdowd%40tcd.ie" xr:uid="{B5BB1063-DF53-42C5-B41E-CABB53B6E5DC}"/>
    <hyperlink ref="C20" r:id="rId6" xr:uid="{608BF4F0-FFE6-4A35-BD97-79D956E9C41E}"/>
    <hyperlink ref="C36" r:id="rId7" xr:uid="{BF2C2ADB-9012-46A4-8CCD-DF384DA46DFA}"/>
    <hyperlink ref="C37" r:id="rId8" xr:uid="{D92B9A5A-6045-4B7E-A093-62CB73608E32}"/>
    <hyperlink ref="C44" r:id="rId9" display="mailto:" xr:uid="{EF3657E8-B142-4F9E-B046-71517E6474D6}"/>
    <hyperlink ref="C45" r:id="rId10" xr:uid="{5829B4FC-386A-4519-89D3-38BBF9133F75}"/>
    <hyperlink ref="C49" r:id="rId11" xr:uid="{23787214-A4AD-4DC0-BB71-12A8D1741790}"/>
    <hyperlink ref="C50" r:id="rId12" xr:uid="{251E7EE3-25BD-414D-8F08-AAE8191DDED5}"/>
    <hyperlink ref="C54" r:id="rId13" display="yiinfo@yorku.ca" xr:uid="{B23FA328-F188-4711-A858-317313E37AD7}"/>
    <hyperlink ref="C64" r:id="rId14" xr:uid="{6BF2DA21-613D-4A8A-A008-4CD34B1BF0EE}"/>
    <hyperlink ref="C90" r:id="rId15" xr:uid="{0A057882-BEC6-47AC-8681-96C4B8409632}"/>
    <hyperlink ref="C18" r:id="rId16" xr:uid="{8509222C-B383-48C3-95AC-9CC8C4751F6B}"/>
    <hyperlink ref="C41" r:id="rId17" xr:uid="{C228629C-9AD6-48E6-BCA0-2DFE5B44DA2D}"/>
    <hyperlink ref="C47" r:id="rId18" xr:uid="{DCF37C8F-43F2-4AE6-AD08-12198EE17D3B}"/>
    <hyperlink ref="C48" r:id="rId19" xr:uid="{02AA7D0D-210F-4243-9A0F-548986F01CE1}"/>
    <hyperlink ref="C51" r:id="rId20" xr:uid="{304C4D34-B9FF-4EC8-A854-E04351605426}"/>
    <hyperlink ref="C58" r:id="rId21" xr:uid="{4E546CD6-8379-4EBA-BCA5-8C86450AB6E0}"/>
    <hyperlink ref="C78" r:id="rId22" xr:uid="{9CE81DFE-449A-4C18-88F4-259FFCFD1C17}"/>
    <hyperlink ref="C86" r:id="rId23" xr:uid="{459A4340-5A0A-494C-AFE5-2F8DD0093EFC}"/>
    <hyperlink ref="C91" r:id="rId24" xr:uid="{39F5FF3D-02C2-46B2-AE88-1DB6B23FD778}"/>
    <hyperlink ref="C66" r:id="rId25" xr:uid="{61CF199D-C917-4036-B98D-F687BFA37033}"/>
    <hyperlink ref="C73" r:id="rId26" xr:uid="{E4F166DF-689F-4DF1-9382-90EC3E8D29C6}"/>
    <hyperlink ref="C112" r:id="rId27" xr:uid="{B6D701AE-4326-4FCF-B5D3-96F0437465A0}"/>
    <hyperlink ref="C116" r:id="rId28" display="business@bournemouth.ac.uk" xr:uid="{0070CA99-5AB9-4EA4-8249-CFBB77AC7801}"/>
    <hyperlink ref="C40" r:id="rId29" display="venterja@ufs.ac.za" xr:uid="{34C0CBCD-555D-44E0-AA03-533B73ACC5B3}"/>
    <hyperlink ref="C111" r:id="rId30" display="mailto:Sherria.Hoskins@port.ac.uk" xr:uid="{9F4430B7-DADB-4C35-9A54-F10B1419ACE7}"/>
    <hyperlink ref="C109" r:id="rId31" xr:uid="{CA7F1D97-D21E-4AF6-8DBB-7065D0FCE4CB}"/>
    <hyperlink ref="C27" r:id="rId32" xr:uid="{5DF50ADC-1003-4917-ACEB-AE1717D75303}"/>
    <hyperlink ref="C80" r:id="rId33" xr:uid="{5E160BC2-178F-4224-A035-58E415B0421B}"/>
    <hyperlink ref="C82" r:id="rId34" xr:uid="{7BFDDEB5-2A57-42CB-BA7B-4905F60FD7CD}"/>
    <hyperlink ref="C103" r:id="rId35" xr:uid="{5E8B3D8A-4BD8-4B71-ADA5-0F6D5515F6DB}"/>
    <hyperlink ref="C101" r:id="rId36" display="fabienne.stutz@chem.uzh.ch" xr:uid="{D8757113-9D3C-4D02-B66D-40F94B9A7972}"/>
    <hyperlink ref="C102" r:id="rId37" display="techtransfer@vub.de" xr:uid="{22BA5632-D7EB-4DB3-97FA-F205424C749F}"/>
    <hyperlink ref="C104" r:id="rId38" display="egle.vaitkeviciene@ktu.it" xr:uid="{5183F207-B770-45B1-A281-6D699029179F}"/>
    <hyperlink ref="C106" r:id="rId39" xr:uid="{D8FEA6EA-469B-4553-BBCE-A7AFD1070629}"/>
    <hyperlink ref="C107" r:id="rId40" display="claire.lawrence-naidoo@uct.ac.za" xr:uid="{E4374F33-79B9-4B87-B11E-CF39EF18AC09}"/>
    <hyperlink ref="C108" r:id="rId41" xr:uid="{AB107A27-DA1D-4846-B577-EEB6D4CB19E2}"/>
    <hyperlink ref="C110" r:id="rId42" xr:uid="{E4AFF416-3A5C-46E5-9FAB-23C60C53F3AC}"/>
    <hyperlink ref="C114" r:id="rId43" display="memory.zimuwandeyi@wits.ac.za" xr:uid="{653EA355-7E19-416D-BCB1-129340070CDD}"/>
    <hyperlink ref="C115" r:id="rId44" xr:uid="{F5587899-FBE0-4AAD-8409-8A4358B726DA}"/>
    <hyperlink ref="C117" r:id="rId45" xr:uid="{D76D9D6A-C7C8-4448-8382-7C0BD965056C}"/>
    <hyperlink ref="C94" r:id="rId46" xr:uid="{5A80B32E-2C57-49A8-BA34-100347F16711}"/>
    <hyperlink ref="C95" r:id="rId47" xr:uid="{69C61DB4-086E-4A9F-AF17-EB797F59095E}"/>
    <hyperlink ref="C98" r:id="rId48" xr:uid="{A5408EC1-90E8-41FD-A121-37E97E782513}"/>
    <hyperlink ref="C92" r:id="rId49" xr:uid="{7F046544-6955-4C3B-9B95-32396035055E}"/>
    <hyperlink ref="C93" r:id="rId50" xr:uid="{F5DA45AC-CC19-47C6-BB76-8EA52DA92CF3}"/>
    <hyperlink ref="C96" r:id="rId51" xr:uid="{1A6BF64A-C883-42D7-8CE0-4B3C3FC73830}"/>
    <hyperlink ref="C9" r:id="rId52" xr:uid="{47B4BAE4-723C-47B2-9E35-F1B621FA8C67}"/>
    <hyperlink ref="C22" r:id="rId53" display="businessteam@helsinki.fi" xr:uid="{2636226C-CE71-4841-BCB9-6F3B52D7EA36}"/>
  </hyperlinks>
  <pageMargins left="0.7" right="0.7" top="0.75" bottom="0.75" header="0.3" footer="0.3"/>
  <pageSetup paperSize="9" orientation="portrait" horizontalDpi="4294967293" verticalDpi="0" r:id="rId5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7B97-B0D2-4C37-BCA7-8262F79E01B3}">
  <dimension ref="A1:F14"/>
  <sheetViews>
    <sheetView zoomScale="80" zoomScaleNormal="80" workbookViewId="0">
      <selection activeCell="C9" sqref="C9"/>
    </sheetView>
  </sheetViews>
  <sheetFormatPr baseColWidth="10" defaultColWidth="8.7265625" defaultRowHeight="14.5" x14ac:dyDescent="0.35"/>
  <cols>
    <col min="1" max="1" width="4.36328125" customWidth="1"/>
    <col min="2" max="2" width="27.6328125" customWidth="1"/>
    <col min="3" max="3" width="145.6328125" customWidth="1"/>
  </cols>
  <sheetData>
    <row r="1" spans="1:6" x14ac:dyDescent="0.35">
      <c r="B1" s="359" t="s">
        <v>2145</v>
      </c>
      <c r="C1" s="360" t="s">
        <v>2146</v>
      </c>
    </row>
    <row r="2" spans="1:6" x14ac:dyDescent="0.35">
      <c r="A2" s="123">
        <v>1</v>
      </c>
      <c r="B2" s="406" t="s">
        <v>728</v>
      </c>
      <c r="C2" s="407" t="s">
        <v>2194</v>
      </c>
    </row>
    <row r="3" spans="1:6" ht="130.5" x14ac:dyDescent="0.35">
      <c r="A3" s="123">
        <v>2</v>
      </c>
      <c r="B3" s="406" t="s">
        <v>646</v>
      </c>
      <c r="C3" s="407" t="s">
        <v>2754</v>
      </c>
      <c r="E3" s="345"/>
      <c r="F3" s="409"/>
    </row>
    <row r="4" spans="1:6" x14ac:dyDescent="0.35">
      <c r="A4" s="123">
        <v>3</v>
      </c>
      <c r="B4" s="406" t="s">
        <v>541</v>
      </c>
      <c r="C4" s="407" t="s">
        <v>2163</v>
      </c>
      <c r="E4" s="345"/>
      <c r="F4" s="409"/>
    </row>
    <row r="5" spans="1:6" ht="43.5" x14ac:dyDescent="0.35">
      <c r="A5" s="123">
        <v>4</v>
      </c>
      <c r="B5" s="406" t="s">
        <v>630</v>
      </c>
      <c r="C5" s="407" t="s">
        <v>2602</v>
      </c>
      <c r="E5" s="345"/>
      <c r="F5" s="409"/>
    </row>
    <row r="6" spans="1:6" ht="249.75" customHeight="1" x14ac:dyDescent="0.35">
      <c r="A6" s="123">
        <v>5</v>
      </c>
      <c r="B6" s="406" t="s">
        <v>535</v>
      </c>
      <c r="C6" s="407" t="s">
        <v>2600</v>
      </c>
      <c r="F6" s="408"/>
    </row>
    <row r="7" spans="1:6" ht="29" x14ac:dyDescent="0.35">
      <c r="A7" s="123">
        <v>6</v>
      </c>
      <c r="B7" s="406" t="s">
        <v>868</v>
      </c>
      <c r="C7" s="407" t="s">
        <v>2748</v>
      </c>
      <c r="E7" s="417"/>
      <c r="F7" s="2"/>
    </row>
    <row r="8" spans="1:6" x14ac:dyDescent="0.35">
      <c r="A8" s="123">
        <v>7</v>
      </c>
      <c r="B8" s="406" t="s">
        <v>577</v>
      </c>
      <c r="C8" s="407" t="s">
        <v>2174</v>
      </c>
      <c r="E8" s="417"/>
      <c r="F8" s="408"/>
    </row>
    <row r="9" spans="1:6" x14ac:dyDescent="0.35">
      <c r="A9" s="123">
        <v>8</v>
      </c>
      <c r="B9" s="406" t="s">
        <v>2015</v>
      </c>
      <c r="C9" s="364" t="s">
        <v>2757</v>
      </c>
      <c r="D9" s="424"/>
      <c r="E9" s="417"/>
      <c r="F9" s="2"/>
    </row>
    <row r="10" spans="1:6" ht="39.75" customHeight="1" x14ac:dyDescent="0.35">
      <c r="A10" s="123">
        <v>9</v>
      </c>
      <c r="B10" s="406" t="s">
        <v>532</v>
      </c>
      <c r="C10" s="407" t="s">
        <v>2164</v>
      </c>
      <c r="D10" s="424"/>
      <c r="E10" s="345"/>
      <c r="F10" s="408"/>
    </row>
    <row r="11" spans="1:6" ht="29" x14ac:dyDescent="0.35">
      <c r="A11" s="123">
        <v>10</v>
      </c>
      <c r="B11" s="406" t="s">
        <v>2147</v>
      </c>
      <c r="C11" s="407" t="s">
        <v>2166</v>
      </c>
      <c r="E11" s="345"/>
      <c r="F11" s="202"/>
    </row>
    <row r="12" spans="1:6" x14ac:dyDescent="0.35">
      <c r="A12" s="32"/>
    </row>
    <row r="13" spans="1:6" x14ac:dyDescent="0.35">
      <c r="A13" s="32"/>
    </row>
    <row r="14" spans="1:6" x14ac:dyDescent="0.35">
      <c r="A14" s="6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6732-CB11-48B7-A7CA-EBBCF9B2C194}">
  <dimension ref="A1:R120"/>
  <sheetViews>
    <sheetView zoomScale="70" zoomScaleNormal="70" workbookViewId="0">
      <selection activeCell="J11" sqref="J11"/>
    </sheetView>
  </sheetViews>
  <sheetFormatPr baseColWidth="10" defaultColWidth="8.7265625" defaultRowHeight="14.5" x14ac:dyDescent="0.35"/>
  <cols>
    <col min="1" max="1" width="24.36328125" customWidth="1"/>
    <col min="2" max="2" width="18.54296875" customWidth="1"/>
    <col min="3" max="3" width="18.90625" customWidth="1"/>
    <col min="4" max="4" width="19.54296875" customWidth="1"/>
    <col min="5" max="5" width="13.453125" customWidth="1"/>
    <col min="6" max="6" width="10.08984375" customWidth="1"/>
    <col min="7" max="7" width="47" customWidth="1"/>
    <col min="8" max="8" width="20.36328125" customWidth="1"/>
    <col min="9" max="9" width="34.36328125" customWidth="1"/>
    <col min="10" max="10" width="18.08984375" customWidth="1"/>
    <col min="11" max="11" width="29.90625" customWidth="1"/>
    <col min="16" max="16" width="21.90625" customWidth="1"/>
    <col min="17" max="17" width="49.36328125" customWidth="1"/>
  </cols>
  <sheetData>
    <row r="1" spans="1:18" ht="63" customHeight="1" x14ac:dyDescent="0.35">
      <c r="A1" s="256" t="s">
        <v>100</v>
      </c>
      <c r="B1" s="203" t="s">
        <v>114</v>
      </c>
      <c r="C1" s="203" t="s">
        <v>115</v>
      </c>
      <c r="D1" s="203" t="s">
        <v>108</v>
      </c>
      <c r="E1" s="203" t="s">
        <v>109</v>
      </c>
      <c r="F1" s="203" t="s">
        <v>110</v>
      </c>
      <c r="G1" s="203" t="s">
        <v>907</v>
      </c>
      <c r="H1" s="203" t="s">
        <v>112</v>
      </c>
      <c r="I1" s="203" t="s">
        <v>117</v>
      </c>
      <c r="J1" s="203" t="s">
        <v>7</v>
      </c>
      <c r="K1" s="203" t="s">
        <v>876</v>
      </c>
      <c r="L1" s="203" t="s">
        <v>6</v>
      </c>
      <c r="M1" s="203" t="s">
        <v>877</v>
      </c>
      <c r="N1" s="203" t="s">
        <v>878</v>
      </c>
      <c r="O1" s="203" t="s">
        <v>879</v>
      </c>
      <c r="P1" s="203" t="s">
        <v>121</v>
      </c>
      <c r="Q1" s="203" t="s">
        <v>875</v>
      </c>
      <c r="R1" s="63"/>
    </row>
    <row r="2" spans="1:18" ht="174" x14ac:dyDescent="0.35">
      <c r="A2" s="157" t="s">
        <v>728</v>
      </c>
      <c r="B2" s="157"/>
      <c r="C2" s="157" t="s">
        <v>36</v>
      </c>
      <c r="D2" s="122" t="s">
        <v>1245</v>
      </c>
      <c r="E2" s="232" t="s">
        <v>999</v>
      </c>
      <c r="F2" s="122" t="s">
        <v>998</v>
      </c>
      <c r="G2" s="334" t="s">
        <v>1000</v>
      </c>
      <c r="H2" s="157"/>
      <c r="I2" s="122" t="s">
        <v>1001</v>
      </c>
      <c r="J2" s="157" t="s">
        <v>36</v>
      </c>
      <c r="K2" s="157" t="s">
        <v>36</v>
      </c>
      <c r="L2" s="157" t="s">
        <v>36</v>
      </c>
      <c r="M2" s="157" t="s">
        <v>36</v>
      </c>
      <c r="N2" s="157" t="s">
        <v>36</v>
      </c>
      <c r="O2" s="157"/>
      <c r="P2" s="157" t="s">
        <v>898</v>
      </c>
      <c r="Q2" s="157" t="s">
        <v>2195</v>
      </c>
      <c r="R2" s="63"/>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43.5" x14ac:dyDescent="0.35">
      <c r="A8" s="60" t="s">
        <v>4</v>
      </c>
      <c r="B8" s="60" t="s">
        <v>5</v>
      </c>
      <c r="C8" s="61" t="s">
        <v>6</v>
      </c>
      <c r="D8" s="61" t="s">
        <v>880</v>
      </c>
      <c r="E8" s="61" t="s">
        <v>7</v>
      </c>
      <c r="F8" s="61" t="s">
        <v>881</v>
      </c>
      <c r="G8" s="65" t="s">
        <v>0</v>
      </c>
      <c r="H8" s="65" t="s">
        <v>1</v>
      </c>
      <c r="I8" s="65" t="s">
        <v>894</v>
      </c>
      <c r="K8" s="99"/>
    </row>
    <row r="9" spans="1:18" x14ac:dyDescent="0.35">
      <c r="A9" s="1"/>
      <c r="B9" s="1"/>
      <c r="C9" s="1"/>
      <c r="D9" s="1"/>
      <c r="E9" s="1"/>
      <c r="F9" s="1"/>
      <c r="G9" s="1" t="s">
        <v>2</v>
      </c>
      <c r="H9" s="1"/>
      <c r="I9" s="1"/>
    </row>
    <row r="10" spans="1:18" x14ac:dyDescent="0.35">
      <c r="A10" s="78"/>
      <c r="B10" s="78" t="s">
        <v>8</v>
      </c>
      <c r="C10" s="78"/>
      <c r="D10" s="78" t="s">
        <v>8</v>
      </c>
      <c r="E10" s="78"/>
      <c r="F10" s="78"/>
      <c r="G10" s="78" t="s">
        <v>3</v>
      </c>
      <c r="H10" s="78"/>
      <c r="I10" s="78" t="s">
        <v>2199</v>
      </c>
    </row>
    <row r="11" spans="1:18" ht="116" x14ac:dyDescent="0.35">
      <c r="A11" s="78"/>
      <c r="B11" s="78"/>
      <c r="C11" s="78"/>
      <c r="D11" s="78"/>
      <c r="E11" s="78"/>
      <c r="F11" s="78"/>
      <c r="G11" s="78" t="s">
        <v>853</v>
      </c>
      <c r="H11" s="78" t="s">
        <v>73</v>
      </c>
      <c r="I11" s="343"/>
    </row>
    <row r="12" spans="1:18" ht="30" customHeight="1" x14ac:dyDescent="0.35">
      <c r="A12" s="78"/>
      <c r="B12" s="78" t="s">
        <v>8</v>
      </c>
      <c r="C12" s="78"/>
      <c r="D12" s="78" t="s">
        <v>8</v>
      </c>
      <c r="E12" s="78"/>
      <c r="F12" s="78"/>
      <c r="G12" s="78" t="s">
        <v>14</v>
      </c>
      <c r="H12" s="78" t="s">
        <v>76</v>
      </c>
      <c r="I12" s="78" t="s">
        <v>2198</v>
      </c>
    </row>
    <row r="13" spans="1:18" x14ac:dyDescent="0.35">
      <c r="A13" s="78"/>
      <c r="B13" s="78"/>
      <c r="C13" s="78"/>
      <c r="D13" s="78"/>
      <c r="E13" s="78"/>
      <c r="F13" s="78"/>
      <c r="G13" s="78" t="s">
        <v>16</v>
      </c>
      <c r="H13" s="78"/>
      <c r="I13" s="78"/>
    </row>
    <row r="14" spans="1:18" ht="43.5" x14ac:dyDescent="0.35">
      <c r="A14" s="78"/>
      <c r="B14" s="78"/>
      <c r="C14" s="78"/>
      <c r="D14" s="78"/>
      <c r="E14" s="78"/>
      <c r="F14" s="78"/>
      <c r="G14" s="78" t="s">
        <v>17</v>
      </c>
      <c r="H14" s="78" t="s">
        <v>19</v>
      </c>
      <c r="I14" s="78"/>
    </row>
    <row r="15" spans="1:18" ht="43.5" x14ac:dyDescent="0.35">
      <c r="A15" s="78"/>
      <c r="B15" s="78"/>
      <c r="C15" s="78"/>
      <c r="D15" s="78"/>
      <c r="E15" s="78"/>
      <c r="F15" s="78"/>
      <c r="G15" s="78" t="s">
        <v>20</v>
      </c>
      <c r="H15" s="78" t="s">
        <v>21</v>
      </c>
      <c r="I15" s="78"/>
    </row>
    <row r="16" spans="1:18" ht="58" x14ac:dyDescent="0.35">
      <c r="A16" s="78"/>
      <c r="B16" s="78" t="s">
        <v>8</v>
      </c>
      <c r="C16" s="78"/>
      <c r="D16" s="78" t="s">
        <v>8</v>
      </c>
      <c r="E16" s="78"/>
      <c r="F16" s="78"/>
      <c r="G16" s="78" t="s">
        <v>2215</v>
      </c>
      <c r="H16" s="78" t="s">
        <v>77</v>
      </c>
      <c r="I16" s="78" t="s">
        <v>2196</v>
      </c>
    </row>
    <row r="17" spans="1:9" x14ac:dyDescent="0.35">
      <c r="A17" s="78"/>
      <c r="B17" s="78" t="s">
        <v>8</v>
      </c>
      <c r="C17" s="78"/>
      <c r="D17" s="78" t="s">
        <v>8</v>
      </c>
      <c r="E17" s="78"/>
      <c r="F17" s="78"/>
      <c r="G17" s="78" t="s">
        <v>78</v>
      </c>
      <c r="H17" s="78" t="s">
        <v>76</v>
      </c>
      <c r="I17" s="78" t="s">
        <v>2197</v>
      </c>
    </row>
    <row r="18" spans="1:9" x14ac:dyDescent="0.35">
      <c r="A18" s="78"/>
      <c r="B18" s="78"/>
      <c r="C18" s="78"/>
      <c r="D18" s="78"/>
      <c r="E18" s="78"/>
      <c r="F18" s="78"/>
      <c r="G18" s="78" t="s">
        <v>2216</v>
      </c>
      <c r="H18" s="78"/>
      <c r="I18" s="78"/>
    </row>
    <row r="19" spans="1:9" x14ac:dyDescent="0.35">
      <c r="A19" s="78"/>
      <c r="B19" s="78"/>
      <c r="C19" s="78"/>
      <c r="D19" s="78"/>
      <c r="E19" s="78"/>
      <c r="F19" s="78"/>
      <c r="G19" s="78" t="s">
        <v>79</v>
      </c>
      <c r="H19" s="78" t="s">
        <v>80</v>
      </c>
      <c r="I19" s="78"/>
    </row>
    <row r="20" spans="1:9" ht="43.5" x14ac:dyDescent="0.35">
      <c r="A20" s="78"/>
      <c r="B20" s="78"/>
      <c r="C20" s="78"/>
      <c r="D20" s="78"/>
      <c r="E20" s="78"/>
      <c r="F20" s="78"/>
      <c r="G20" s="78" t="s">
        <v>22</v>
      </c>
      <c r="H20" s="78" t="s">
        <v>23</v>
      </c>
      <c r="I20" s="78"/>
    </row>
    <row r="21" spans="1:9" ht="43.5" x14ac:dyDescent="0.35">
      <c r="A21" s="78"/>
      <c r="B21" s="78"/>
      <c r="C21" s="78"/>
      <c r="D21" s="78"/>
      <c r="E21" s="78"/>
      <c r="F21" s="78"/>
      <c r="G21" s="78" t="s">
        <v>24</v>
      </c>
      <c r="H21" s="78" t="s">
        <v>25</v>
      </c>
      <c r="I21" s="78"/>
    </row>
    <row r="22" spans="1:9" ht="43.5" x14ac:dyDescent="0.35">
      <c r="A22" s="78"/>
      <c r="B22" s="78"/>
      <c r="C22" s="78"/>
      <c r="D22" s="78"/>
      <c r="E22" s="78"/>
      <c r="F22" s="78"/>
      <c r="G22" s="78" t="s">
        <v>26</v>
      </c>
      <c r="H22" s="78" t="s">
        <v>27</v>
      </c>
      <c r="I22" s="78"/>
    </row>
    <row r="23" spans="1:9" ht="43.5" x14ac:dyDescent="0.35">
      <c r="A23" s="78"/>
      <c r="B23" s="78"/>
      <c r="C23" s="78"/>
      <c r="D23" s="78"/>
      <c r="E23" s="78"/>
      <c r="F23" s="78"/>
      <c r="G23" s="78" t="s">
        <v>28</v>
      </c>
      <c r="H23" s="78" t="s">
        <v>29</v>
      </c>
      <c r="I23" s="78"/>
    </row>
    <row r="24" spans="1:9" ht="29" x14ac:dyDescent="0.35">
      <c r="A24" s="78"/>
      <c r="B24" s="78"/>
      <c r="C24" s="78"/>
      <c r="D24" s="78"/>
      <c r="E24" s="78"/>
      <c r="F24" s="78"/>
      <c r="G24" s="78" t="s">
        <v>30</v>
      </c>
      <c r="H24" s="78" t="s">
        <v>31</v>
      </c>
      <c r="I24" s="78"/>
    </row>
    <row r="25" spans="1:9" ht="29" x14ac:dyDescent="0.35">
      <c r="A25" s="78"/>
      <c r="B25" s="78"/>
      <c r="C25" s="78"/>
      <c r="D25" s="78"/>
      <c r="E25" s="78"/>
      <c r="F25" s="78"/>
      <c r="G25" s="78" t="s">
        <v>32</v>
      </c>
      <c r="H25" s="78" t="s">
        <v>33</v>
      </c>
      <c r="I25" s="78"/>
    </row>
    <row r="26" spans="1:9" ht="29" x14ac:dyDescent="0.35">
      <c r="A26" s="78"/>
      <c r="B26" s="78"/>
      <c r="C26" s="78"/>
      <c r="D26" s="78"/>
      <c r="E26" s="78"/>
      <c r="F26" s="78"/>
      <c r="G26" s="78" t="s">
        <v>84</v>
      </c>
      <c r="H26" s="78" t="s">
        <v>85</v>
      </c>
      <c r="I26" s="78"/>
    </row>
    <row r="27" spans="1:9" ht="29" x14ac:dyDescent="0.35">
      <c r="A27" s="78"/>
      <c r="B27" s="78"/>
      <c r="C27" s="78"/>
      <c r="D27" s="78"/>
      <c r="E27" s="78"/>
      <c r="F27" s="78"/>
      <c r="G27" s="78" t="s">
        <v>86</v>
      </c>
      <c r="H27" s="78" t="s">
        <v>87</v>
      </c>
      <c r="I27" s="78"/>
    </row>
    <row r="28" spans="1:9" x14ac:dyDescent="0.35">
      <c r="A28" s="78"/>
      <c r="B28" s="78"/>
      <c r="C28" s="78"/>
      <c r="D28" s="78"/>
      <c r="E28" s="78"/>
      <c r="F28" s="78"/>
      <c r="G28" s="78" t="s">
        <v>88</v>
      </c>
      <c r="H28" s="78"/>
      <c r="I28" s="78"/>
    </row>
    <row r="29" spans="1:9" ht="29" x14ac:dyDescent="0.35">
      <c r="A29" s="78" t="s">
        <v>8</v>
      </c>
      <c r="B29" s="78" t="s">
        <v>8</v>
      </c>
      <c r="C29" s="78"/>
      <c r="D29" s="78" t="s">
        <v>2200</v>
      </c>
      <c r="E29" s="78"/>
      <c r="F29" s="78"/>
      <c r="G29" s="78" t="s">
        <v>74</v>
      </c>
      <c r="H29" s="78" t="s">
        <v>81</v>
      </c>
      <c r="I29" s="78"/>
    </row>
    <row r="30" spans="1:9" ht="43.5" x14ac:dyDescent="0.35">
      <c r="A30" s="78"/>
      <c r="B30" s="78"/>
      <c r="C30" s="78"/>
      <c r="D30" s="78"/>
      <c r="E30" s="78"/>
      <c r="F30" s="78"/>
      <c r="G30" s="78" t="s">
        <v>82</v>
      </c>
      <c r="H30" s="78"/>
      <c r="I30" s="78"/>
    </row>
    <row r="31" spans="1:9" ht="29" x14ac:dyDescent="0.35">
      <c r="A31" s="78"/>
      <c r="B31" s="78"/>
      <c r="C31" s="78"/>
      <c r="D31" s="78"/>
      <c r="E31" s="78"/>
      <c r="F31" s="78"/>
      <c r="G31" s="78" t="s">
        <v>89</v>
      </c>
      <c r="H31" s="78"/>
      <c r="I31" s="78"/>
    </row>
    <row r="32" spans="1:9" ht="58" x14ac:dyDescent="0.35">
      <c r="A32" s="78"/>
      <c r="B32" s="78"/>
      <c r="C32" s="78"/>
      <c r="D32" s="78"/>
      <c r="E32" s="78"/>
      <c r="F32" s="78"/>
      <c r="G32" s="78" t="s">
        <v>34</v>
      </c>
      <c r="H32" s="78" t="s">
        <v>35</v>
      </c>
      <c r="I32" s="78"/>
    </row>
    <row r="33" spans="1:9" x14ac:dyDescent="0.35">
      <c r="A33" s="78"/>
      <c r="B33" s="78"/>
      <c r="C33" s="78"/>
      <c r="D33" s="78"/>
      <c r="E33" s="78"/>
      <c r="F33" s="78"/>
      <c r="G33" s="78" t="s">
        <v>90</v>
      </c>
      <c r="H33" s="78" t="s">
        <v>91</v>
      </c>
      <c r="I33" s="78"/>
    </row>
    <row r="34" spans="1:9" ht="43.5" x14ac:dyDescent="0.35">
      <c r="A34" s="78"/>
      <c r="B34" s="78"/>
      <c r="C34" s="78"/>
      <c r="D34" s="78"/>
      <c r="E34" s="78"/>
      <c r="F34" s="78"/>
      <c r="G34" s="78" t="s">
        <v>37</v>
      </c>
      <c r="H34" s="78" t="s">
        <v>38</v>
      </c>
      <c r="I34" s="78"/>
    </row>
    <row r="35" spans="1:9" ht="43.5" x14ac:dyDescent="0.35">
      <c r="A35" s="78"/>
      <c r="B35" s="78"/>
      <c r="C35" s="78"/>
      <c r="D35" s="78"/>
      <c r="E35" s="78"/>
      <c r="F35" s="78"/>
      <c r="G35" s="78" t="s">
        <v>92</v>
      </c>
      <c r="H35" s="78" t="s">
        <v>38</v>
      </c>
      <c r="I35" s="78"/>
    </row>
    <row r="36" spans="1:9" ht="43.5" x14ac:dyDescent="0.35">
      <c r="A36" s="78"/>
      <c r="B36" s="78"/>
      <c r="C36" s="78"/>
      <c r="D36" s="78"/>
      <c r="E36" s="78"/>
      <c r="F36" s="78"/>
      <c r="G36" s="78" t="s">
        <v>39</v>
      </c>
      <c r="H36" s="78" t="s">
        <v>40</v>
      </c>
      <c r="I36" s="78"/>
    </row>
    <row r="37" spans="1:9" ht="29" x14ac:dyDescent="0.35">
      <c r="A37" s="78"/>
      <c r="B37" s="78"/>
      <c r="C37" s="78"/>
      <c r="D37" s="78"/>
      <c r="E37" s="78"/>
      <c r="F37" s="78"/>
      <c r="G37" s="78" t="s">
        <v>93</v>
      </c>
      <c r="H37" s="78" t="s">
        <v>94</v>
      </c>
      <c r="I37" s="78"/>
    </row>
    <row r="38" spans="1:9" ht="29" x14ac:dyDescent="0.35">
      <c r="A38" s="78"/>
      <c r="B38" s="78"/>
      <c r="C38" s="78"/>
      <c r="D38" s="78"/>
      <c r="E38" s="78"/>
      <c r="F38" s="78"/>
      <c r="G38" s="78" t="s">
        <v>41</v>
      </c>
      <c r="H38" s="78" t="s">
        <v>42</v>
      </c>
      <c r="I38" s="78"/>
    </row>
    <row r="39" spans="1:9" ht="29" x14ac:dyDescent="0.35">
      <c r="A39" s="78"/>
      <c r="B39" s="78"/>
      <c r="C39" s="78"/>
      <c r="D39" s="78"/>
      <c r="E39" s="78"/>
      <c r="F39" s="78"/>
      <c r="G39" s="78" t="s">
        <v>43</v>
      </c>
      <c r="H39" s="78" t="s">
        <v>44</v>
      </c>
      <c r="I39" s="78"/>
    </row>
    <row r="40" spans="1:9" ht="43.5" x14ac:dyDescent="0.35">
      <c r="A40" s="78"/>
      <c r="B40" s="78"/>
      <c r="C40" s="78"/>
      <c r="D40" s="78"/>
      <c r="E40" s="78"/>
      <c r="F40" s="78"/>
      <c r="G40" s="78" t="s">
        <v>45</v>
      </c>
      <c r="H40" s="78" t="s">
        <v>46</v>
      </c>
      <c r="I40" s="78"/>
    </row>
    <row r="41" spans="1:9" ht="29" x14ac:dyDescent="0.35">
      <c r="A41" s="78"/>
      <c r="B41" s="78"/>
      <c r="C41" s="78"/>
      <c r="D41" s="78"/>
      <c r="E41" s="78"/>
      <c r="F41" s="78"/>
      <c r="G41" s="78" t="s">
        <v>47</v>
      </c>
      <c r="H41" s="78" t="s">
        <v>48</v>
      </c>
      <c r="I41" s="78"/>
    </row>
    <row r="42" spans="1:9" x14ac:dyDescent="0.35">
      <c r="A42" s="78"/>
      <c r="B42" s="78"/>
      <c r="C42" s="78"/>
      <c r="D42" s="78"/>
      <c r="E42" s="78"/>
      <c r="F42" s="78"/>
      <c r="G42" s="78" t="s">
        <v>49</v>
      </c>
      <c r="H42" s="78" t="s">
        <v>50</v>
      </c>
      <c r="I42" s="78"/>
    </row>
    <row r="43" spans="1:9" x14ac:dyDescent="0.35">
      <c r="A43" s="78"/>
      <c r="B43" s="78"/>
      <c r="C43" s="78"/>
      <c r="D43" s="78"/>
      <c r="E43" s="78"/>
      <c r="F43" s="78"/>
      <c r="G43" s="78" t="s">
        <v>51</v>
      </c>
      <c r="H43" s="78" t="s">
        <v>52</v>
      </c>
      <c r="I43" s="78"/>
    </row>
    <row r="44" spans="1:9" ht="101.5" x14ac:dyDescent="0.35">
      <c r="A44" s="78"/>
      <c r="B44" s="78"/>
      <c r="C44" s="78"/>
      <c r="D44" s="78"/>
      <c r="E44" s="78"/>
      <c r="F44" s="78"/>
      <c r="G44" s="78" t="s">
        <v>854</v>
      </c>
      <c r="H44" s="78" t="s">
        <v>54</v>
      </c>
      <c r="I44" s="78"/>
    </row>
    <row r="45" spans="1:9" ht="87" x14ac:dyDescent="0.35">
      <c r="A45" s="78"/>
      <c r="B45" s="78"/>
      <c r="C45" s="78"/>
      <c r="D45" s="78"/>
      <c r="E45" s="78"/>
      <c r="F45" s="78"/>
      <c r="G45" s="78" t="s">
        <v>55</v>
      </c>
      <c r="H45" s="78" t="s">
        <v>56</v>
      </c>
      <c r="I45" s="78"/>
    </row>
    <row r="46" spans="1:9" ht="29" x14ac:dyDescent="0.35">
      <c r="A46" s="78"/>
      <c r="B46" s="78"/>
      <c r="C46" s="78"/>
      <c r="D46" s="78"/>
      <c r="E46" s="78"/>
      <c r="F46" s="78"/>
      <c r="G46" s="78" t="s">
        <v>57</v>
      </c>
      <c r="H46" s="78" t="s">
        <v>58</v>
      </c>
      <c r="I46" s="78"/>
    </row>
    <row r="47" spans="1:9" x14ac:dyDescent="0.35">
      <c r="A47" s="78"/>
      <c r="B47" s="78"/>
      <c r="C47" s="78"/>
      <c r="D47" s="78"/>
      <c r="E47" s="78"/>
      <c r="F47" s="78"/>
      <c r="G47" s="78" t="s">
        <v>855</v>
      </c>
      <c r="H47" s="78"/>
      <c r="I47" s="78"/>
    </row>
    <row r="48" spans="1:9" x14ac:dyDescent="0.35">
      <c r="A48" s="78"/>
      <c r="B48" s="78"/>
      <c r="C48" s="78"/>
      <c r="D48" s="78"/>
      <c r="E48" s="78"/>
      <c r="F48" s="78"/>
      <c r="G48" s="78" t="s">
        <v>59</v>
      </c>
      <c r="H48" s="78" t="s">
        <v>60</v>
      </c>
      <c r="I48" s="78"/>
    </row>
    <row r="49" spans="1:9" x14ac:dyDescent="0.35">
      <c r="A49" s="78"/>
      <c r="B49" s="78"/>
      <c r="C49" s="78"/>
      <c r="D49" s="78"/>
      <c r="E49" s="78"/>
      <c r="F49" s="78"/>
      <c r="G49" s="78" t="s">
        <v>856</v>
      </c>
      <c r="H49" s="78"/>
      <c r="I49" s="78"/>
    </row>
    <row r="50" spans="1:9" x14ac:dyDescent="0.35">
      <c r="A50" s="78"/>
      <c r="B50" s="78"/>
      <c r="C50" s="78"/>
      <c r="D50" s="78"/>
      <c r="E50" s="78"/>
      <c r="F50" s="78"/>
      <c r="G50" s="78" t="s">
        <v>857</v>
      </c>
      <c r="H50" s="78"/>
      <c r="I50" s="78"/>
    </row>
    <row r="51" spans="1:9" x14ac:dyDescent="0.35">
      <c r="A51" s="78"/>
      <c r="B51" s="78"/>
      <c r="C51" s="78"/>
      <c r="D51" s="78"/>
      <c r="E51" s="78"/>
      <c r="F51" s="78"/>
      <c r="G51" s="78" t="s">
        <v>858</v>
      </c>
      <c r="H51" s="78"/>
      <c r="I51" s="78"/>
    </row>
    <row r="52" spans="1:9" ht="29" x14ac:dyDescent="0.35">
      <c r="A52" s="78"/>
      <c r="B52" s="78"/>
      <c r="C52" s="78"/>
      <c r="D52" s="78"/>
      <c r="E52" s="78"/>
      <c r="F52" s="78"/>
      <c r="G52" s="78" t="s">
        <v>859</v>
      </c>
      <c r="H52" s="78" t="s">
        <v>70</v>
      </c>
      <c r="I52" s="78"/>
    </row>
    <row r="53" spans="1:9" x14ac:dyDescent="0.35">
      <c r="A53" s="78"/>
      <c r="B53" s="78"/>
      <c r="C53" s="78"/>
      <c r="D53" s="78"/>
      <c r="E53" s="78"/>
      <c r="F53" s="78"/>
      <c r="G53" s="78" t="s">
        <v>61</v>
      </c>
      <c r="H53" s="78" t="s">
        <v>62</v>
      </c>
      <c r="I53" s="78"/>
    </row>
    <row r="54" spans="1:9" x14ac:dyDescent="0.35">
      <c r="A54" s="78"/>
      <c r="B54" s="78"/>
      <c r="C54" s="78"/>
      <c r="D54" s="78"/>
      <c r="E54" s="78"/>
      <c r="F54" s="78"/>
      <c r="G54" s="78" t="s">
        <v>63</v>
      </c>
      <c r="H54" s="78" t="s">
        <v>64</v>
      </c>
      <c r="I54" s="78"/>
    </row>
    <row r="55" spans="1:9" x14ac:dyDescent="0.35">
      <c r="A55" s="78"/>
      <c r="B55" s="78"/>
      <c r="C55" s="78"/>
      <c r="D55" s="78"/>
      <c r="E55" s="78"/>
      <c r="F55" s="78"/>
      <c r="G55" s="78" t="s">
        <v>65</v>
      </c>
      <c r="H55" s="78" t="s">
        <v>66</v>
      </c>
      <c r="I55" s="78"/>
    </row>
    <row r="56" spans="1:9" x14ac:dyDescent="0.35">
      <c r="A56" s="78"/>
      <c r="B56" s="78"/>
      <c r="C56" s="78"/>
      <c r="D56" s="78"/>
      <c r="E56" s="78"/>
      <c r="F56" s="78"/>
      <c r="G56" s="78" t="s">
        <v>67</v>
      </c>
      <c r="H56" s="78" t="s">
        <v>68</v>
      </c>
      <c r="I56" s="78"/>
    </row>
    <row r="57" spans="1:9" ht="29" x14ac:dyDescent="0.35">
      <c r="A57" s="78"/>
      <c r="B57" s="78"/>
      <c r="C57" s="78"/>
      <c r="D57" s="78"/>
      <c r="E57" s="78"/>
      <c r="F57" s="78"/>
      <c r="G57" s="78" t="s">
        <v>71</v>
      </c>
      <c r="H57" s="78" t="s">
        <v>72</v>
      </c>
      <c r="I57" s="78"/>
    </row>
    <row r="58" spans="1:9" ht="29" x14ac:dyDescent="0.35">
      <c r="A58" s="78"/>
      <c r="B58" s="78"/>
      <c r="C58" s="78"/>
      <c r="D58" s="78"/>
      <c r="E58" s="78"/>
      <c r="F58" s="78"/>
      <c r="G58" s="78" t="s">
        <v>860</v>
      </c>
      <c r="H58" s="78"/>
      <c r="I58" s="78"/>
    </row>
    <row r="59" spans="1:9" x14ac:dyDescent="0.35">
      <c r="A59" s="78"/>
      <c r="B59" s="78"/>
      <c r="C59" s="78"/>
      <c r="D59" s="78"/>
      <c r="E59" s="78"/>
      <c r="F59" s="78"/>
      <c r="G59" s="78" t="s">
        <v>96</v>
      </c>
      <c r="H59" s="78" t="s">
        <v>98</v>
      </c>
      <c r="I59" s="78"/>
    </row>
    <row r="60" spans="1:9" ht="43.5" x14ac:dyDescent="0.35">
      <c r="A60" s="78"/>
      <c r="B60" s="78"/>
      <c r="C60" s="78"/>
      <c r="D60" s="78"/>
      <c r="E60" s="78"/>
      <c r="F60" s="78"/>
      <c r="G60" s="78" t="s">
        <v>97</v>
      </c>
      <c r="H60" s="78" t="s">
        <v>99</v>
      </c>
      <c r="I60" s="78"/>
    </row>
    <row r="61" spans="1:9" ht="29" x14ac:dyDescent="0.35">
      <c r="A61" s="78"/>
      <c r="B61" s="78"/>
      <c r="C61" s="78"/>
      <c r="D61" s="78"/>
      <c r="E61" s="78"/>
      <c r="F61" s="78" t="s">
        <v>8</v>
      </c>
      <c r="G61" s="78" t="s">
        <v>1620</v>
      </c>
      <c r="H61" s="78"/>
      <c r="I61" s="78"/>
    </row>
    <row r="62" spans="1:9" x14ac:dyDescent="0.35">
      <c r="A62" s="78"/>
      <c r="B62" s="78"/>
      <c r="C62" s="78"/>
      <c r="D62" s="78"/>
      <c r="E62" s="78"/>
      <c r="F62" s="78" t="s">
        <v>8</v>
      </c>
      <c r="G62" s="78" t="s">
        <v>1621</v>
      </c>
      <c r="H62" s="78"/>
      <c r="I62" s="78"/>
    </row>
    <row r="63" spans="1:9" x14ac:dyDescent="0.35">
      <c r="A63" s="78"/>
      <c r="B63" s="78"/>
      <c r="C63" s="78"/>
      <c r="D63" s="78"/>
      <c r="E63" s="78"/>
      <c r="F63" s="78" t="s">
        <v>8</v>
      </c>
      <c r="G63" s="78" t="s">
        <v>1128</v>
      </c>
      <c r="H63" s="78"/>
      <c r="I63" s="78"/>
    </row>
    <row r="64" spans="1:9" x14ac:dyDescent="0.35">
      <c r="A64" s="78"/>
      <c r="B64" s="78"/>
      <c r="C64" s="78"/>
      <c r="D64" s="78"/>
      <c r="E64" s="78"/>
      <c r="F64" s="78" t="s">
        <v>8</v>
      </c>
      <c r="G64" s="78" t="s">
        <v>1622</v>
      </c>
      <c r="H64" s="78"/>
      <c r="I64" s="78"/>
    </row>
    <row r="65" spans="1:9" x14ac:dyDescent="0.35">
      <c r="A65" s="78"/>
      <c r="B65" s="78"/>
      <c r="C65" s="78"/>
      <c r="D65" s="78"/>
      <c r="E65" s="78"/>
      <c r="F65" s="78" t="s">
        <v>8</v>
      </c>
      <c r="G65" s="78" t="s">
        <v>1623</v>
      </c>
      <c r="H65" s="78"/>
      <c r="I65" s="78"/>
    </row>
    <row r="66" spans="1:9" x14ac:dyDescent="0.35">
      <c r="A66" s="78"/>
      <c r="B66" s="78"/>
      <c r="C66" s="78"/>
      <c r="D66" s="78"/>
      <c r="E66" s="78" t="s">
        <v>8</v>
      </c>
      <c r="F66" s="78"/>
      <c r="G66" s="78" t="s">
        <v>1626</v>
      </c>
      <c r="H66" s="78"/>
      <c r="I66" s="78"/>
    </row>
    <row r="67" spans="1:9" x14ac:dyDescent="0.35">
      <c r="A67" s="78"/>
      <c r="B67" s="78"/>
      <c r="C67" s="78"/>
      <c r="D67" s="78"/>
      <c r="E67" s="78" t="s">
        <v>8</v>
      </c>
      <c r="F67" s="78"/>
      <c r="G67" s="78" t="s">
        <v>1627</v>
      </c>
      <c r="H67" s="78"/>
      <c r="I67" s="78"/>
    </row>
    <row r="68" spans="1:9" x14ac:dyDescent="0.35">
      <c r="A68" s="78"/>
      <c r="B68" s="78"/>
      <c r="C68" s="78"/>
      <c r="D68" s="78"/>
      <c r="E68" s="78" t="s">
        <v>8</v>
      </c>
      <c r="F68" s="78"/>
      <c r="G68" s="78" t="s">
        <v>1628</v>
      </c>
      <c r="H68" s="78"/>
      <c r="I68" s="78"/>
    </row>
    <row r="69" spans="1:9" x14ac:dyDescent="0.35">
      <c r="A69" s="78"/>
      <c r="B69" s="78"/>
      <c r="C69" s="78"/>
      <c r="D69" s="78"/>
      <c r="E69" s="78" t="s">
        <v>8</v>
      </c>
      <c r="F69" s="78"/>
      <c r="G69" s="78" t="s">
        <v>1629</v>
      </c>
      <c r="H69" s="78"/>
      <c r="I69" s="78"/>
    </row>
    <row r="70" spans="1:9" x14ac:dyDescent="0.35">
      <c r="A70" s="78"/>
      <c r="B70" s="78"/>
      <c r="C70" s="78"/>
      <c r="D70" s="78"/>
      <c r="E70" s="78" t="s">
        <v>8</v>
      </c>
      <c r="F70" s="78"/>
      <c r="G70" s="78" t="s">
        <v>1630</v>
      </c>
      <c r="H70" s="78"/>
      <c r="I70" s="78"/>
    </row>
    <row r="71" spans="1:9" x14ac:dyDescent="0.35">
      <c r="A71" s="78"/>
      <c r="B71" s="78"/>
      <c r="C71" s="78"/>
      <c r="D71" s="78"/>
      <c r="E71" s="78" t="s">
        <v>8</v>
      </c>
      <c r="F71" s="78"/>
      <c r="G71" s="78" t="s">
        <v>1631</v>
      </c>
      <c r="H71" s="78"/>
      <c r="I71" s="78"/>
    </row>
    <row r="72" spans="1:9" x14ac:dyDescent="0.35">
      <c r="A72" s="78"/>
      <c r="B72" s="78" t="s">
        <v>8</v>
      </c>
      <c r="C72" s="78"/>
      <c r="D72" s="78" t="s">
        <v>8</v>
      </c>
      <c r="E72" s="78"/>
      <c r="F72" s="78"/>
      <c r="G72" s="78" t="s">
        <v>2208</v>
      </c>
      <c r="H72" s="78"/>
      <c r="I72" s="78" t="s">
        <v>2201</v>
      </c>
    </row>
    <row r="73" spans="1:9" x14ac:dyDescent="0.35">
      <c r="A73" s="78"/>
      <c r="B73" s="78" t="s">
        <v>8</v>
      </c>
      <c r="C73" s="78"/>
      <c r="D73" s="78" t="s">
        <v>8</v>
      </c>
      <c r="E73" s="78"/>
      <c r="F73" s="78"/>
      <c r="G73" s="78" t="s">
        <v>2209</v>
      </c>
      <c r="H73" s="78"/>
      <c r="I73" s="78" t="s">
        <v>2202</v>
      </c>
    </row>
    <row r="74" spans="1:9" x14ac:dyDescent="0.35">
      <c r="A74" s="78"/>
      <c r="B74" s="78" t="s">
        <v>8</v>
      </c>
      <c r="C74" s="78"/>
      <c r="D74" s="78" t="s">
        <v>8</v>
      </c>
      <c r="E74" s="78"/>
      <c r="F74" s="78"/>
      <c r="G74" s="78" t="s">
        <v>2210</v>
      </c>
      <c r="H74" s="78"/>
      <c r="I74" s="78" t="s">
        <v>2203</v>
      </c>
    </row>
    <row r="75" spans="1:9" x14ac:dyDescent="0.35">
      <c r="A75" s="78"/>
      <c r="B75" s="78" t="s">
        <v>8</v>
      </c>
      <c r="C75" s="78"/>
      <c r="D75" s="78" t="s">
        <v>8</v>
      </c>
      <c r="E75" s="78"/>
      <c r="F75" s="78"/>
      <c r="G75" s="78" t="s">
        <v>2211</v>
      </c>
      <c r="H75" s="78"/>
      <c r="I75" s="78" t="s">
        <v>2204</v>
      </c>
    </row>
    <row r="76" spans="1:9" x14ac:dyDescent="0.35">
      <c r="A76" s="78"/>
      <c r="B76" s="78" t="s">
        <v>8</v>
      </c>
      <c r="C76" s="78"/>
      <c r="D76" s="78" t="s">
        <v>8</v>
      </c>
      <c r="E76" s="78"/>
      <c r="F76" s="78"/>
      <c r="G76" s="78" t="s">
        <v>2212</v>
      </c>
      <c r="H76" s="78"/>
      <c r="I76" s="78" t="s">
        <v>2205</v>
      </c>
    </row>
    <row r="77" spans="1:9" x14ac:dyDescent="0.35">
      <c r="A77" s="78"/>
      <c r="B77" s="78" t="s">
        <v>8</v>
      </c>
      <c r="C77" s="78"/>
      <c r="D77" s="78" t="s">
        <v>8</v>
      </c>
      <c r="E77" s="78"/>
      <c r="F77" s="78"/>
      <c r="G77" s="78" t="s">
        <v>2213</v>
      </c>
      <c r="H77" s="78"/>
      <c r="I77" s="78" t="s">
        <v>2206</v>
      </c>
    </row>
    <row r="78" spans="1:9" x14ac:dyDescent="0.35">
      <c r="A78" s="78"/>
      <c r="B78" s="78" t="s">
        <v>8</v>
      </c>
      <c r="C78" s="78"/>
      <c r="D78" s="78" t="s">
        <v>8</v>
      </c>
      <c r="E78" s="78"/>
      <c r="F78" s="78"/>
      <c r="G78" s="78" t="s">
        <v>2214</v>
      </c>
      <c r="H78" s="78"/>
      <c r="I78" s="78" t="s">
        <v>2207</v>
      </c>
    </row>
    <row r="79" spans="1:9" x14ac:dyDescent="0.35">
      <c r="A79" s="78" t="s">
        <v>8</v>
      </c>
      <c r="B79" s="78"/>
      <c r="C79" s="78"/>
      <c r="D79" s="78" t="s">
        <v>8</v>
      </c>
      <c r="E79" s="78"/>
      <c r="F79" s="78"/>
      <c r="G79" s="78" t="s">
        <v>1646</v>
      </c>
      <c r="H79" s="78"/>
      <c r="I79" s="78"/>
    </row>
    <row r="80" spans="1:9" ht="29" x14ac:dyDescent="0.35">
      <c r="A80" s="78" t="s">
        <v>8</v>
      </c>
      <c r="B80" s="78"/>
      <c r="C80" s="78"/>
      <c r="D80" s="78" t="s">
        <v>8</v>
      </c>
      <c r="E80" s="78"/>
      <c r="F80" s="78"/>
      <c r="G80" s="78" t="s">
        <v>1647</v>
      </c>
      <c r="H80" s="78"/>
      <c r="I80" s="78"/>
    </row>
    <row r="81" spans="1:9" x14ac:dyDescent="0.35">
      <c r="A81" s="78" t="s">
        <v>8</v>
      </c>
      <c r="B81" s="78"/>
      <c r="C81" s="78"/>
      <c r="D81" s="78" t="s">
        <v>8</v>
      </c>
      <c r="E81" s="78"/>
      <c r="F81" s="78"/>
      <c r="G81" s="78" t="s">
        <v>1648</v>
      </c>
      <c r="H81" s="78"/>
      <c r="I81" s="78"/>
    </row>
    <row r="82" spans="1:9" x14ac:dyDescent="0.35">
      <c r="A82" s="78" t="s">
        <v>8</v>
      </c>
      <c r="B82" s="78"/>
      <c r="C82" s="78"/>
      <c r="D82" s="78" t="s">
        <v>8</v>
      </c>
      <c r="E82" s="78"/>
      <c r="F82" s="78"/>
      <c r="G82" s="78" t="s">
        <v>1649</v>
      </c>
      <c r="H82" s="78"/>
      <c r="I82" s="78"/>
    </row>
    <row r="87" spans="1:9" ht="15.5" x14ac:dyDescent="0.35">
      <c r="A87" s="197" t="s">
        <v>1617</v>
      </c>
    </row>
    <row r="88" spans="1:9" ht="15.5" x14ac:dyDescent="0.35">
      <c r="A88" s="198" t="s">
        <v>1618</v>
      </c>
    </row>
    <row r="89" spans="1:9" x14ac:dyDescent="0.35">
      <c r="A89" s="199" t="s">
        <v>1619</v>
      </c>
    </row>
    <row r="90" spans="1:9" x14ac:dyDescent="0.35">
      <c r="A90" s="199" t="s">
        <v>1620</v>
      </c>
    </row>
    <row r="91" spans="1:9" x14ac:dyDescent="0.35">
      <c r="A91" s="199" t="s">
        <v>1621</v>
      </c>
    </row>
    <row r="92" spans="1:9" x14ac:dyDescent="0.35">
      <c r="A92" s="199" t="s">
        <v>1128</v>
      </c>
    </row>
    <row r="93" spans="1:9" x14ac:dyDescent="0.35">
      <c r="A93" s="199" t="s">
        <v>1622</v>
      </c>
    </row>
    <row r="94" spans="1:9" x14ac:dyDescent="0.35">
      <c r="A94" s="199" t="s">
        <v>1623</v>
      </c>
    </row>
    <row r="95" spans="1:9" ht="15.5" x14ac:dyDescent="0.35">
      <c r="A95" s="198" t="s">
        <v>1624</v>
      </c>
    </row>
    <row r="96" spans="1:9" x14ac:dyDescent="0.35">
      <c r="A96" s="199" t="s">
        <v>1625</v>
      </c>
    </row>
    <row r="97" spans="1:1" x14ac:dyDescent="0.35">
      <c r="A97" s="200" t="s">
        <v>1626</v>
      </c>
    </row>
    <row r="98" spans="1:1" x14ac:dyDescent="0.35">
      <c r="A98" s="200" t="s">
        <v>1627</v>
      </c>
    </row>
    <row r="99" spans="1:1" x14ac:dyDescent="0.35">
      <c r="A99" s="200" t="s">
        <v>1628</v>
      </c>
    </row>
    <row r="100" spans="1:1" x14ac:dyDescent="0.35">
      <c r="A100" s="200" t="s">
        <v>1629</v>
      </c>
    </row>
    <row r="101" spans="1:1" x14ac:dyDescent="0.35">
      <c r="A101" s="200" t="s">
        <v>1630</v>
      </c>
    </row>
    <row r="102" spans="1:1" x14ac:dyDescent="0.35">
      <c r="A102" s="200" t="s">
        <v>1631</v>
      </c>
    </row>
    <row r="103" spans="1:1" x14ac:dyDescent="0.35">
      <c r="A103" s="199" t="s">
        <v>1632</v>
      </c>
    </row>
    <row r="104" spans="1:1" x14ac:dyDescent="0.35">
      <c r="A104" s="200" t="s">
        <v>1633</v>
      </c>
    </row>
    <row r="105" spans="1:1" x14ac:dyDescent="0.35">
      <c r="A105" s="200" t="s">
        <v>1634</v>
      </c>
    </row>
    <row r="106" spans="1:1" x14ac:dyDescent="0.35">
      <c r="A106" s="200" t="s">
        <v>1635</v>
      </c>
    </row>
    <row r="107" spans="1:1" x14ac:dyDescent="0.35">
      <c r="A107" s="200" t="s">
        <v>1636</v>
      </c>
    </row>
    <row r="108" spans="1:1" x14ac:dyDescent="0.35">
      <c r="A108" s="200" t="s">
        <v>1637</v>
      </c>
    </row>
    <row r="109" spans="1:1" x14ac:dyDescent="0.35">
      <c r="A109" s="200" t="s">
        <v>1638</v>
      </c>
    </row>
    <row r="110" spans="1:1" x14ac:dyDescent="0.35">
      <c r="A110" s="200" t="s">
        <v>1639</v>
      </c>
    </row>
    <row r="111" spans="1:1" x14ac:dyDescent="0.35">
      <c r="A111" s="200" t="s">
        <v>1640</v>
      </c>
    </row>
    <row r="112" spans="1:1" x14ac:dyDescent="0.35">
      <c r="A112" s="200" t="s">
        <v>1641</v>
      </c>
    </row>
    <row r="113" spans="1:1" x14ac:dyDescent="0.35">
      <c r="A113" s="200" t="s">
        <v>1642</v>
      </c>
    </row>
    <row r="114" spans="1:1" x14ac:dyDescent="0.35">
      <c r="A114" s="200" t="s">
        <v>1643</v>
      </c>
    </row>
    <row r="115" spans="1:1" x14ac:dyDescent="0.35">
      <c r="A115" s="200" t="s">
        <v>1644</v>
      </c>
    </row>
    <row r="116" spans="1:1" x14ac:dyDescent="0.35">
      <c r="A116" s="199" t="s">
        <v>1645</v>
      </c>
    </row>
    <row r="117" spans="1:1" x14ac:dyDescent="0.35">
      <c r="A117" s="200" t="s">
        <v>1646</v>
      </c>
    </row>
    <row r="118" spans="1:1" x14ac:dyDescent="0.35">
      <c r="A118" s="200" t="s">
        <v>1647</v>
      </c>
    </row>
    <row r="119" spans="1:1" x14ac:dyDescent="0.35">
      <c r="A119" s="200" t="s">
        <v>1648</v>
      </c>
    </row>
    <row r="120" spans="1:1" x14ac:dyDescent="0.35">
      <c r="A120" s="200" t="s">
        <v>1649</v>
      </c>
    </row>
  </sheetData>
  <mergeCells count="3">
    <mergeCell ref="A7:B7"/>
    <mergeCell ref="C7:F7"/>
    <mergeCell ref="G7:I7"/>
  </mergeCells>
  <hyperlinks>
    <hyperlink ref="A1" r:id="rId1" display="dgonzalez@bionos.es " xr:uid="{CBECE7C7-A8F8-4C2F-B4B3-7BB570BB1565}"/>
    <hyperlink ref="G2" r:id="rId2" xr:uid="{0A40AD33-11D6-42FE-9CBB-34C4192BB2B4}"/>
  </hyperlinks>
  <pageMargins left="0.7" right="0.7" top="0.75" bottom="0.75" header="0.3" footer="0.3"/>
  <pageSetup paperSize="9" orientation="portrait" horizontalDpi="4294967295" verticalDpi="4294967295"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617D-6B01-465C-99DA-D8D47A3C0797}">
  <dimension ref="A1:K84"/>
  <sheetViews>
    <sheetView zoomScale="80" zoomScaleNormal="80" workbookViewId="0">
      <selection activeCell="O6" sqref="O6"/>
    </sheetView>
  </sheetViews>
  <sheetFormatPr baseColWidth="10" defaultColWidth="9.08984375" defaultRowHeight="14.5" x14ac:dyDescent="0.35"/>
  <cols>
    <col min="1" max="4" width="9.08984375" style="566"/>
    <col min="5" max="5" width="11" style="566" customWidth="1"/>
    <col min="6" max="6" width="9.08984375" style="566"/>
    <col min="7" max="7" width="22.08984375" style="566" customWidth="1"/>
    <col min="8" max="8" width="21.08984375" style="566" customWidth="1"/>
    <col min="9" max="9" width="19.90625" style="566" customWidth="1"/>
    <col min="10" max="10" width="15.08984375" style="566" customWidth="1"/>
    <col min="11" max="11" width="14.54296875" style="566" customWidth="1"/>
    <col min="12" max="16384" width="9.08984375" style="566"/>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612" t="s">
        <v>110</v>
      </c>
      <c r="H3" s="618" t="s">
        <v>907</v>
      </c>
      <c r="I3" s="612" t="s">
        <v>2798</v>
      </c>
    </row>
    <row r="4" spans="1:11" ht="29" x14ac:dyDescent="0.35">
      <c r="A4" s="733" t="s">
        <v>728</v>
      </c>
      <c r="B4" s="733"/>
      <c r="C4" s="734" t="s">
        <v>2799</v>
      </c>
      <c r="D4" s="734"/>
      <c r="E4" s="734" t="s">
        <v>999</v>
      </c>
      <c r="F4" s="734"/>
      <c r="G4" s="613" t="s">
        <v>998</v>
      </c>
      <c r="H4" s="459" t="s">
        <v>1000</v>
      </c>
      <c r="I4" s="613" t="s">
        <v>2800</v>
      </c>
    </row>
    <row r="5" spans="1:11" ht="31.4" customHeight="1" x14ac:dyDescent="0.35">
      <c r="A5" s="735" t="s">
        <v>2803</v>
      </c>
      <c r="B5" s="735"/>
      <c r="C5" s="735"/>
      <c r="D5" s="735"/>
      <c r="E5" s="735"/>
      <c r="F5" s="730"/>
      <c r="G5" s="730"/>
    </row>
    <row r="6" spans="1:11" ht="61.4" customHeight="1" x14ac:dyDescent="0.35">
      <c r="A6" s="735" t="s">
        <v>2804</v>
      </c>
      <c r="B6" s="730"/>
      <c r="C6" s="730"/>
      <c r="D6" s="730"/>
      <c r="E6" s="730"/>
      <c r="F6" s="730" t="s">
        <v>3047</v>
      </c>
      <c r="G6" s="730"/>
    </row>
    <row r="7" spans="1:11" x14ac:dyDescent="0.35">
      <c r="B7" s="736" t="s">
        <v>2797</v>
      </c>
      <c r="C7" s="736"/>
      <c r="D7" s="736"/>
      <c r="E7" s="736"/>
      <c r="F7" s="731" t="s">
        <v>2997</v>
      </c>
      <c r="G7" s="731"/>
    </row>
    <row r="9" spans="1:11" x14ac:dyDescent="0.35">
      <c r="A9" s="724" t="s">
        <v>13</v>
      </c>
      <c r="B9" s="725"/>
      <c r="C9" s="726" t="s">
        <v>12</v>
      </c>
      <c r="D9" s="727"/>
      <c r="E9" s="727"/>
      <c r="F9" s="728"/>
      <c r="G9" s="729" t="s">
        <v>10</v>
      </c>
      <c r="H9" s="729"/>
      <c r="I9" s="729"/>
      <c r="J9" s="577" t="s">
        <v>2792</v>
      </c>
      <c r="K9" s="578" t="s">
        <v>2794</v>
      </c>
    </row>
    <row r="10" spans="1:11" ht="99" customHeight="1" x14ac:dyDescent="0.35">
      <c r="A10" s="572" t="s">
        <v>4</v>
      </c>
      <c r="B10" s="572" t="s">
        <v>5</v>
      </c>
      <c r="C10" s="573" t="s">
        <v>6</v>
      </c>
      <c r="D10" s="573" t="s">
        <v>880</v>
      </c>
      <c r="E10" s="573" t="s">
        <v>7</v>
      </c>
      <c r="F10" s="573" t="s">
        <v>881</v>
      </c>
      <c r="G10" s="574" t="s">
        <v>0</v>
      </c>
      <c r="H10" s="574" t="s">
        <v>1</v>
      </c>
      <c r="I10" s="574" t="s">
        <v>894</v>
      </c>
      <c r="J10" s="575" t="s">
        <v>2793</v>
      </c>
      <c r="K10" s="576" t="s">
        <v>2795</v>
      </c>
    </row>
    <row r="11" spans="1:11" x14ac:dyDescent="0.35">
      <c r="A11" s="568"/>
      <c r="B11" s="568"/>
      <c r="C11" s="568"/>
      <c r="D11" s="568"/>
      <c r="E11" s="568"/>
      <c r="F11" s="568"/>
      <c r="G11" s="568" t="s">
        <v>2</v>
      </c>
      <c r="H11" s="568"/>
      <c r="I11" s="568"/>
      <c r="J11" s="568" t="s">
        <v>36</v>
      </c>
      <c r="K11" s="568"/>
    </row>
    <row r="12" spans="1:11" x14ac:dyDescent="0.35">
      <c r="A12" s="611"/>
      <c r="B12" s="611" t="s">
        <v>8</v>
      </c>
      <c r="C12" s="611"/>
      <c r="D12" s="611" t="s">
        <v>8</v>
      </c>
      <c r="E12" s="611"/>
      <c r="F12" s="611"/>
      <c r="G12" s="611" t="s">
        <v>3</v>
      </c>
      <c r="H12" s="611"/>
      <c r="I12" s="611" t="s">
        <v>2199</v>
      </c>
      <c r="J12" s="568" t="s">
        <v>36</v>
      </c>
      <c r="K12" s="568"/>
    </row>
    <row r="13" spans="1:11" ht="134.4" customHeight="1" x14ac:dyDescent="0.35">
      <c r="A13" s="611"/>
      <c r="B13" s="611"/>
      <c r="C13" s="611"/>
      <c r="D13" s="611"/>
      <c r="E13" s="611"/>
      <c r="F13" s="611"/>
      <c r="G13" s="611" t="s">
        <v>853</v>
      </c>
      <c r="H13" s="611" t="s">
        <v>2791</v>
      </c>
      <c r="I13" s="376"/>
      <c r="J13" s="568" t="s">
        <v>3048</v>
      </c>
      <c r="K13" s="568"/>
    </row>
    <row r="14" spans="1:11" ht="29" x14ac:dyDescent="0.35">
      <c r="A14" s="611"/>
      <c r="B14" s="611" t="s">
        <v>8</v>
      </c>
      <c r="C14" s="611"/>
      <c r="D14" s="611" t="s">
        <v>8</v>
      </c>
      <c r="E14" s="611"/>
      <c r="F14" s="611"/>
      <c r="G14" s="611" t="s">
        <v>14</v>
      </c>
      <c r="H14" s="611" t="s">
        <v>76</v>
      </c>
      <c r="I14" s="611" t="s">
        <v>2198</v>
      </c>
      <c r="J14" s="568" t="s">
        <v>36</v>
      </c>
      <c r="K14" s="568"/>
    </row>
    <row r="15" spans="1:11" ht="29" x14ac:dyDescent="0.35">
      <c r="A15" s="611"/>
      <c r="B15" s="611"/>
      <c r="C15" s="611"/>
      <c r="D15" s="611"/>
      <c r="E15" s="611"/>
      <c r="F15" s="611"/>
      <c r="G15" s="611" t="s">
        <v>16</v>
      </c>
      <c r="H15" s="611"/>
      <c r="I15" s="611"/>
      <c r="J15" s="568"/>
      <c r="K15" s="568"/>
    </row>
    <row r="16" spans="1:11" ht="43.5" x14ac:dyDescent="0.35">
      <c r="A16" s="611"/>
      <c r="B16" s="611"/>
      <c r="C16" s="611"/>
      <c r="D16" s="611"/>
      <c r="E16" s="611"/>
      <c r="F16" s="611"/>
      <c r="G16" s="611" t="s">
        <v>17</v>
      </c>
      <c r="H16" s="611" t="s">
        <v>19</v>
      </c>
      <c r="I16" s="611"/>
      <c r="J16" s="568" t="s">
        <v>36</v>
      </c>
      <c r="K16" s="568"/>
    </row>
    <row r="17" spans="1:11" ht="43.5" x14ac:dyDescent="0.35">
      <c r="A17" s="611"/>
      <c r="B17" s="611"/>
      <c r="C17" s="611"/>
      <c r="D17" s="611"/>
      <c r="E17" s="611"/>
      <c r="F17" s="611"/>
      <c r="G17" s="611" t="s">
        <v>20</v>
      </c>
      <c r="H17" s="611" t="s">
        <v>21</v>
      </c>
      <c r="I17" s="611"/>
      <c r="J17" s="568" t="s">
        <v>36</v>
      </c>
      <c r="K17" s="568"/>
    </row>
    <row r="18" spans="1:11" ht="58" x14ac:dyDescent="0.35">
      <c r="A18" s="611"/>
      <c r="B18" s="611" t="s">
        <v>8</v>
      </c>
      <c r="C18" s="611"/>
      <c r="D18" s="611" t="s">
        <v>8</v>
      </c>
      <c r="E18" s="611"/>
      <c r="F18" s="611"/>
      <c r="G18" s="611" t="s">
        <v>2215</v>
      </c>
      <c r="H18" s="611" t="s">
        <v>77</v>
      </c>
      <c r="I18" s="611" t="s">
        <v>2196</v>
      </c>
      <c r="J18" s="568" t="s">
        <v>36</v>
      </c>
      <c r="K18" s="568"/>
    </row>
    <row r="19" spans="1:11" x14ac:dyDescent="0.35">
      <c r="A19" s="611"/>
      <c r="B19" s="611" t="s">
        <v>8</v>
      </c>
      <c r="C19" s="611"/>
      <c r="D19" s="611" t="s">
        <v>8</v>
      </c>
      <c r="E19" s="611"/>
      <c r="F19" s="611"/>
      <c r="G19" s="611" t="s">
        <v>78</v>
      </c>
      <c r="H19" s="611" t="s">
        <v>76</v>
      </c>
      <c r="I19" s="611" t="s">
        <v>2197</v>
      </c>
      <c r="J19" s="568" t="s">
        <v>36</v>
      </c>
      <c r="K19" s="568"/>
    </row>
    <row r="20" spans="1:11" ht="29" x14ac:dyDescent="0.35">
      <c r="A20" s="611"/>
      <c r="B20" s="611"/>
      <c r="C20" s="611"/>
      <c r="D20" s="611"/>
      <c r="E20" s="611"/>
      <c r="F20" s="611"/>
      <c r="G20" s="611" t="s">
        <v>2216</v>
      </c>
      <c r="H20" s="611"/>
      <c r="I20" s="611"/>
      <c r="J20" s="568" t="s">
        <v>36</v>
      </c>
      <c r="K20" s="568"/>
    </row>
    <row r="21" spans="1:11" ht="50.4" customHeight="1" x14ac:dyDescent="0.35">
      <c r="A21" s="611"/>
      <c r="B21" s="611"/>
      <c r="C21" s="611"/>
      <c r="D21" s="611"/>
      <c r="E21" s="611"/>
      <c r="F21" s="611"/>
      <c r="G21" s="611" t="s">
        <v>79</v>
      </c>
      <c r="H21" s="611" t="s">
        <v>80</v>
      </c>
      <c r="I21" s="611"/>
      <c r="J21" s="568"/>
      <c r="K21" s="568"/>
    </row>
    <row r="22" spans="1:11" ht="54" customHeight="1" x14ac:dyDescent="0.35">
      <c r="A22" s="611"/>
      <c r="B22" s="611"/>
      <c r="C22" s="611"/>
      <c r="D22" s="611"/>
      <c r="E22" s="611"/>
      <c r="F22" s="611"/>
      <c r="G22" s="611" t="s">
        <v>22</v>
      </c>
      <c r="H22" s="611" t="s">
        <v>23</v>
      </c>
      <c r="I22" s="611"/>
      <c r="J22" s="568"/>
      <c r="K22" s="568"/>
    </row>
    <row r="23" spans="1:11" ht="55.4" customHeight="1" x14ac:dyDescent="0.35">
      <c r="A23" s="611"/>
      <c r="B23" s="611"/>
      <c r="C23" s="611"/>
      <c r="D23" s="611"/>
      <c r="E23" s="611"/>
      <c r="F23" s="611"/>
      <c r="G23" s="611" t="s">
        <v>24</v>
      </c>
      <c r="H23" s="611" t="s">
        <v>25</v>
      </c>
      <c r="I23" s="611"/>
      <c r="J23" s="568"/>
      <c r="K23" s="568"/>
    </row>
    <row r="24" spans="1:11" ht="64.650000000000006" customHeight="1" x14ac:dyDescent="0.35">
      <c r="A24" s="611"/>
      <c r="B24" s="611"/>
      <c r="C24" s="611"/>
      <c r="D24" s="611"/>
      <c r="E24" s="611"/>
      <c r="F24" s="611"/>
      <c r="G24" s="611" t="s">
        <v>26</v>
      </c>
      <c r="H24" s="611" t="s">
        <v>27</v>
      </c>
      <c r="I24" s="611"/>
      <c r="J24" s="568" t="s">
        <v>36</v>
      </c>
      <c r="K24" s="568"/>
    </row>
    <row r="25" spans="1:11" ht="61.65" customHeight="1" x14ac:dyDescent="0.35">
      <c r="A25" s="611"/>
      <c r="B25" s="611"/>
      <c r="C25" s="611"/>
      <c r="D25" s="611"/>
      <c r="E25" s="611"/>
      <c r="F25" s="611"/>
      <c r="G25" s="611" t="s">
        <v>28</v>
      </c>
      <c r="H25" s="611" t="s">
        <v>29</v>
      </c>
      <c r="I25" s="611"/>
      <c r="J25" s="568"/>
      <c r="K25" s="568"/>
    </row>
    <row r="26" spans="1:11" ht="29" x14ac:dyDescent="0.35">
      <c r="A26" s="611"/>
      <c r="B26" s="611"/>
      <c r="C26" s="611"/>
      <c r="D26" s="611"/>
      <c r="E26" s="611"/>
      <c r="F26" s="611"/>
      <c r="G26" s="611" t="s">
        <v>30</v>
      </c>
      <c r="H26" s="611" t="s">
        <v>31</v>
      </c>
      <c r="I26" s="611"/>
      <c r="J26" s="568" t="s">
        <v>36</v>
      </c>
      <c r="K26" s="568"/>
    </row>
    <row r="27" spans="1:11" ht="29" x14ac:dyDescent="0.35">
      <c r="A27" s="611"/>
      <c r="B27" s="611"/>
      <c r="C27" s="611"/>
      <c r="D27" s="611"/>
      <c r="E27" s="611"/>
      <c r="F27" s="611"/>
      <c r="G27" s="611" t="s">
        <v>32</v>
      </c>
      <c r="H27" s="611" t="s">
        <v>33</v>
      </c>
      <c r="I27" s="611"/>
      <c r="J27" s="568"/>
      <c r="K27" s="568"/>
    </row>
    <row r="28" spans="1:11" ht="29" x14ac:dyDescent="0.35">
      <c r="A28" s="611"/>
      <c r="B28" s="611"/>
      <c r="C28" s="611"/>
      <c r="D28" s="611"/>
      <c r="E28" s="611"/>
      <c r="F28" s="611"/>
      <c r="G28" s="611" t="s">
        <v>84</v>
      </c>
      <c r="H28" s="611" t="s">
        <v>85</v>
      </c>
      <c r="I28" s="611"/>
      <c r="J28" s="568"/>
      <c r="K28" s="568"/>
    </row>
    <row r="29" spans="1:11" ht="29" x14ac:dyDescent="0.35">
      <c r="A29" s="611"/>
      <c r="B29" s="611"/>
      <c r="C29" s="611"/>
      <c r="D29" s="611"/>
      <c r="E29" s="611"/>
      <c r="F29" s="611"/>
      <c r="G29" s="611" t="s">
        <v>86</v>
      </c>
      <c r="H29" s="611" t="s">
        <v>87</v>
      </c>
      <c r="I29" s="611"/>
      <c r="J29" s="568"/>
      <c r="K29" s="568"/>
    </row>
    <row r="30" spans="1:11" ht="29" x14ac:dyDescent="0.35">
      <c r="A30" s="611"/>
      <c r="B30" s="611"/>
      <c r="C30" s="611"/>
      <c r="D30" s="611"/>
      <c r="E30" s="611"/>
      <c r="F30" s="611"/>
      <c r="G30" s="611" t="s">
        <v>88</v>
      </c>
      <c r="H30" s="611"/>
      <c r="I30" s="611"/>
      <c r="J30" s="568"/>
      <c r="K30" s="568"/>
    </row>
    <row r="31" spans="1:11" ht="78" customHeight="1" x14ac:dyDescent="0.35">
      <c r="A31" s="611" t="s">
        <v>8</v>
      </c>
      <c r="B31" s="611" t="s">
        <v>8</v>
      </c>
      <c r="C31" s="611"/>
      <c r="D31" s="611" t="s">
        <v>8</v>
      </c>
      <c r="E31" s="611"/>
      <c r="F31" s="611"/>
      <c r="G31" s="611" t="s">
        <v>74</v>
      </c>
      <c r="H31" s="611" t="s">
        <v>81</v>
      </c>
      <c r="I31" s="611"/>
      <c r="J31" s="568" t="s">
        <v>36</v>
      </c>
      <c r="K31" s="568"/>
    </row>
    <row r="32" spans="1:11" ht="76.400000000000006" customHeight="1" x14ac:dyDescent="0.35">
      <c r="A32" s="611"/>
      <c r="B32" s="611"/>
      <c r="C32" s="611"/>
      <c r="D32" s="611"/>
      <c r="E32" s="611"/>
      <c r="F32" s="611"/>
      <c r="G32" s="611" t="s">
        <v>82</v>
      </c>
      <c r="H32" s="611"/>
      <c r="I32" s="611"/>
      <c r="J32" s="568" t="s">
        <v>36</v>
      </c>
      <c r="K32" s="568"/>
    </row>
    <row r="33" spans="1:11" ht="106.65" customHeight="1" x14ac:dyDescent="0.35">
      <c r="A33" s="611"/>
      <c r="B33" s="611"/>
      <c r="C33" s="611"/>
      <c r="D33" s="611"/>
      <c r="E33" s="611"/>
      <c r="F33" s="611"/>
      <c r="G33" s="611" t="s">
        <v>89</v>
      </c>
      <c r="H33" s="611"/>
      <c r="I33" s="611"/>
      <c r="J33" s="568" t="s">
        <v>36</v>
      </c>
      <c r="K33" s="568"/>
    </row>
    <row r="34" spans="1:11" ht="72.650000000000006" customHeight="1" x14ac:dyDescent="0.35">
      <c r="A34" s="611"/>
      <c r="B34" s="611"/>
      <c r="C34" s="611"/>
      <c r="D34" s="611"/>
      <c r="E34" s="611"/>
      <c r="F34" s="611"/>
      <c r="G34" s="611" t="s">
        <v>34</v>
      </c>
      <c r="H34" s="611" t="s">
        <v>35</v>
      </c>
      <c r="I34" s="611"/>
      <c r="J34" s="568" t="s">
        <v>8</v>
      </c>
      <c r="K34" s="568"/>
    </row>
    <row r="35" spans="1:11" ht="130.5" x14ac:dyDescent="0.35">
      <c r="A35" s="611"/>
      <c r="B35" s="611"/>
      <c r="C35" s="611"/>
      <c r="D35" s="611"/>
      <c r="E35" s="611"/>
      <c r="F35" s="611"/>
      <c r="G35" s="611" t="s">
        <v>90</v>
      </c>
      <c r="H35" s="611" t="s">
        <v>91</v>
      </c>
      <c r="I35" s="611"/>
      <c r="J35" s="568"/>
      <c r="K35" s="568" t="s">
        <v>3049</v>
      </c>
    </row>
    <row r="36" spans="1:11" ht="43.5" x14ac:dyDescent="0.35">
      <c r="A36" s="611"/>
      <c r="B36" s="611"/>
      <c r="C36" s="611"/>
      <c r="D36" s="611"/>
      <c r="E36" s="611"/>
      <c r="F36" s="611"/>
      <c r="G36" s="611" t="s">
        <v>37</v>
      </c>
      <c r="H36" s="611" t="s">
        <v>38</v>
      </c>
      <c r="I36" s="611"/>
      <c r="J36" s="568" t="s">
        <v>36</v>
      </c>
      <c r="K36" s="568"/>
    </row>
    <row r="37" spans="1:11" ht="43.5" x14ac:dyDescent="0.35">
      <c r="A37" s="611"/>
      <c r="B37" s="611"/>
      <c r="C37" s="611"/>
      <c r="D37" s="611"/>
      <c r="E37" s="611"/>
      <c r="F37" s="611"/>
      <c r="G37" s="611" t="s">
        <v>92</v>
      </c>
      <c r="H37" s="611" t="s">
        <v>38</v>
      </c>
      <c r="I37" s="611"/>
      <c r="J37" s="568"/>
      <c r="K37" s="568"/>
    </row>
    <row r="38" spans="1:11" ht="58.65" customHeight="1" x14ac:dyDescent="0.35">
      <c r="A38" s="611"/>
      <c r="B38" s="611"/>
      <c r="C38" s="611"/>
      <c r="D38" s="611"/>
      <c r="E38" s="611"/>
      <c r="F38" s="611"/>
      <c r="G38" s="611" t="s">
        <v>39</v>
      </c>
      <c r="H38" s="611" t="s">
        <v>2801</v>
      </c>
      <c r="I38" s="611"/>
      <c r="J38" s="568"/>
      <c r="K38" s="568"/>
    </row>
    <row r="39" spans="1:11" ht="130.5" x14ac:dyDescent="0.35">
      <c r="A39" s="611"/>
      <c r="B39" s="611"/>
      <c r="C39" s="611"/>
      <c r="D39" s="611"/>
      <c r="E39" s="611"/>
      <c r="F39" s="611"/>
      <c r="G39" s="611" t="s">
        <v>93</v>
      </c>
      <c r="H39" s="611" t="s">
        <v>94</v>
      </c>
      <c r="I39" s="611"/>
      <c r="J39" s="568"/>
      <c r="K39" s="568" t="s">
        <v>3049</v>
      </c>
    </row>
    <row r="40" spans="1:11" ht="43.5" x14ac:dyDescent="0.35">
      <c r="A40" s="611"/>
      <c r="B40" s="611"/>
      <c r="C40" s="611"/>
      <c r="D40" s="611"/>
      <c r="E40" s="611"/>
      <c r="F40" s="611"/>
      <c r="G40" s="611" t="s">
        <v>41</v>
      </c>
      <c r="H40" s="611" t="s">
        <v>42</v>
      </c>
      <c r="I40" s="611"/>
      <c r="J40" s="568"/>
      <c r="K40" s="568"/>
    </row>
    <row r="41" spans="1:11" ht="91.4" customHeight="1" x14ac:dyDescent="0.35">
      <c r="A41" s="611"/>
      <c r="B41" s="611"/>
      <c r="C41" s="611"/>
      <c r="D41" s="611"/>
      <c r="E41" s="611"/>
      <c r="F41" s="611"/>
      <c r="G41" s="611" t="s">
        <v>43</v>
      </c>
      <c r="H41" s="611" t="s">
        <v>44</v>
      </c>
      <c r="I41" s="611"/>
      <c r="J41" s="568"/>
      <c r="K41" s="568"/>
    </row>
    <row r="42" spans="1:11" ht="111" customHeight="1" x14ac:dyDescent="0.35">
      <c r="A42" s="611"/>
      <c r="B42" s="611"/>
      <c r="C42" s="611"/>
      <c r="D42" s="611"/>
      <c r="E42" s="611"/>
      <c r="F42" s="611"/>
      <c r="G42" s="611" t="s">
        <v>45</v>
      </c>
      <c r="H42" s="611" t="s">
        <v>46</v>
      </c>
      <c r="I42" s="611"/>
      <c r="J42" s="568"/>
      <c r="K42" s="568"/>
    </row>
    <row r="43" spans="1:11" ht="29" x14ac:dyDescent="0.35">
      <c r="A43" s="611"/>
      <c r="B43" s="611"/>
      <c r="C43" s="611"/>
      <c r="D43" s="611"/>
      <c r="E43" s="611"/>
      <c r="F43" s="611"/>
      <c r="G43" s="611" t="s">
        <v>47</v>
      </c>
      <c r="H43" s="611" t="s">
        <v>48</v>
      </c>
      <c r="I43" s="611" t="s">
        <v>36</v>
      </c>
      <c r="J43" s="568"/>
      <c r="K43" s="568"/>
    </row>
    <row r="44" spans="1:11" ht="29" x14ac:dyDescent="0.35">
      <c r="A44" s="611"/>
      <c r="B44" s="611"/>
      <c r="C44" s="611"/>
      <c r="D44" s="611"/>
      <c r="E44" s="611"/>
      <c r="F44" s="611"/>
      <c r="G44" s="611" t="s">
        <v>49</v>
      </c>
      <c r="H44" s="611" t="s">
        <v>50</v>
      </c>
      <c r="I44" s="611"/>
      <c r="J44" s="568"/>
      <c r="K44" s="568"/>
    </row>
    <row r="45" spans="1:11" x14ac:dyDescent="0.35">
      <c r="A45" s="611"/>
      <c r="B45" s="611"/>
      <c r="C45" s="611"/>
      <c r="D45" s="611"/>
      <c r="E45" s="611"/>
      <c r="F45" s="611"/>
      <c r="G45" s="611" t="s">
        <v>51</v>
      </c>
      <c r="H45" s="611" t="s">
        <v>52</v>
      </c>
      <c r="I45" s="611"/>
      <c r="J45" s="568"/>
      <c r="K45" s="568"/>
    </row>
    <row r="46" spans="1:11" ht="118.65" customHeight="1" x14ac:dyDescent="0.35">
      <c r="A46" s="611"/>
      <c r="B46" s="611"/>
      <c r="C46" s="611"/>
      <c r="D46" s="611"/>
      <c r="E46" s="611"/>
      <c r="F46" s="611"/>
      <c r="G46" s="611" t="s">
        <v>854</v>
      </c>
      <c r="H46" s="611" t="s">
        <v>54</v>
      </c>
      <c r="I46" s="611"/>
      <c r="J46" s="568"/>
      <c r="K46" s="568"/>
    </row>
    <row r="47" spans="1:11" ht="207" customHeight="1" x14ac:dyDescent="0.35">
      <c r="A47" s="611"/>
      <c r="B47" s="611"/>
      <c r="C47" s="611"/>
      <c r="D47" s="611"/>
      <c r="E47" s="611"/>
      <c r="F47" s="611"/>
      <c r="G47" s="611" t="s">
        <v>55</v>
      </c>
      <c r="H47" s="611" t="s">
        <v>56</v>
      </c>
      <c r="I47" s="611"/>
      <c r="J47" s="568"/>
      <c r="K47" s="568"/>
    </row>
    <row r="48" spans="1:11" ht="29" x14ac:dyDescent="0.35">
      <c r="A48" s="611"/>
      <c r="B48" s="611"/>
      <c r="C48" s="611"/>
      <c r="D48" s="611"/>
      <c r="E48" s="611"/>
      <c r="F48" s="611"/>
      <c r="G48" s="611" t="s">
        <v>57</v>
      </c>
      <c r="H48" s="611" t="s">
        <v>58</v>
      </c>
      <c r="I48" s="611"/>
      <c r="J48" s="568"/>
      <c r="K48" s="568"/>
    </row>
    <row r="49" spans="1:11" ht="29" x14ac:dyDescent="0.35">
      <c r="A49" s="611"/>
      <c r="B49" s="611"/>
      <c r="C49" s="611"/>
      <c r="D49" s="611"/>
      <c r="E49" s="611"/>
      <c r="F49" s="611"/>
      <c r="G49" s="611" t="s">
        <v>855</v>
      </c>
      <c r="H49" s="611"/>
      <c r="I49" s="611"/>
      <c r="J49" s="568"/>
      <c r="K49" s="568"/>
    </row>
    <row r="50" spans="1:11" ht="29" x14ac:dyDescent="0.35">
      <c r="A50" s="611"/>
      <c r="B50" s="611"/>
      <c r="C50" s="611"/>
      <c r="D50" s="611"/>
      <c r="E50" s="611"/>
      <c r="F50" s="611"/>
      <c r="G50" s="611" t="s">
        <v>59</v>
      </c>
      <c r="H50" s="611" t="s">
        <v>60</v>
      </c>
      <c r="I50" s="611"/>
      <c r="J50" s="568"/>
      <c r="K50" s="568"/>
    </row>
    <row r="51" spans="1:11" ht="29" x14ac:dyDescent="0.35">
      <c r="A51" s="611"/>
      <c r="B51" s="611"/>
      <c r="C51" s="611"/>
      <c r="D51" s="611"/>
      <c r="E51" s="611"/>
      <c r="F51" s="611"/>
      <c r="G51" s="611" t="s">
        <v>856</v>
      </c>
      <c r="H51" s="611"/>
      <c r="I51" s="611"/>
      <c r="J51" s="568"/>
      <c r="K51" s="568"/>
    </row>
    <row r="52" spans="1:11" ht="29" x14ac:dyDescent="0.35">
      <c r="A52" s="611"/>
      <c r="B52" s="611"/>
      <c r="C52" s="611"/>
      <c r="D52" s="611"/>
      <c r="E52" s="611"/>
      <c r="F52" s="611"/>
      <c r="G52" s="611" t="s">
        <v>857</v>
      </c>
      <c r="H52" s="611"/>
      <c r="I52" s="611"/>
      <c r="J52" s="568"/>
      <c r="K52" s="568"/>
    </row>
    <row r="53" spans="1:11" ht="29" x14ac:dyDescent="0.35">
      <c r="A53" s="611"/>
      <c r="B53" s="611"/>
      <c r="C53" s="611"/>
      <c r="D53" s="611"/>
      <c r="E53" s="611"/>
      <c r="F53" s="611"/>
      <c r="G53" s="611" t="s">
        <v>858</v>
      </c>
      <c r="H53" s="611"/>
      <c r="I53" s="611"/>
      <c r="J53" s="568"/>
      <c r="K53" s="568"/>
    </row>
    <row r="54" spans="1:11" ht="75.650000000000006" customHeight="1" x14ac:dyDescent="0.35">
      <c r="A54" s="611"/>
      <c r="B54" s="611"/>
      <c r="C54" s="611"/>
      <c r="D54" s="611"/>
      <c r="E54" s="611"/>
      <c r="F54" s="611"/>
      <c r="G54" s="611" t="s">
        <v>2802</v>
      </c>
      <c r="H54" s="611" t="s">
        <v>70</v>
      </c>
      <c r="I54" s="611"/>
      <c r="J54" s="568"/>
      <c r="K54" s="568"/>
    </row>
    <row r="55" spans="1:11" ht="29" x14ac:dyDescent="0.35">
      <c r="A55" s="611"/>
      <c r="B55" s="611"/>
      <c r="C55" s="611"/>
      <c r="D55" s="611"/>
      <c r="E55" s="611"/>
      <c r="F55" s="611"/>
      <c r="G55" s="611" t="s">
        <v>61</v>
      </c>
      <c r="H55" s="611" t="s">
        <v>62</v>
      </c>
      <c r="I55" s="611"/>
      <c r="J55" s="568"/>
      <c r="K55" s="568"/>
    </row>
    <row r="56" spans="1:11" ht="29" x14ac:dyDescent="0.35">
      <c r="A56" s="611"/>
      <c r="B56" s="611"/>
      <c r="C56" s="611"/>
      <c r="D56" s="611"/>
      <c r="E56" s="611"/>
      <c r="F56" s="611"/>
      <c r="G56" s="611" t="s">
        <v>63</v>
      </c>
      <c r="H56" s="611" t="s">
        <v>64</v>
      </c>
      <c r="I56" s="611"/>
      <c r="J56" s="568"/>
      <c r="K56" s="568"/>
    </row>
    <row r="57" spans="1:11" ht="43.5" x14ac:dyDescent="0.35">
      <c r="A57" s="611"/>
      <c r="B57" s="611"/>
      <c r="C57" s="611"/>
      <c r="D57" s="611"/>
      <c r="E57" s="611"/>
      <c r="F57" s="611"/>
      <c r="G57" s="611" t="s">
        <v>65</v>
      </c>
      <c r="H57" s="611" t="s">
        <v>66</v>
      </c>
      <c r="I57" s="611"/>
      <c r="J57" s="568"/>
      <c r="K57" s="568"/>
    </row>
    <row r="58" spans="1:11" x14ac:dyDescent="0.35">
      <c r="A58" s="611"/>
      <c r="B58" s="611"/>
      <c r="C58" s="611"/>
      <c r="D58" s="611"/>
      <c r="E58" s="611"/>
      <c r="F58" s="611"/>
      <c r="G58" s="611" t="s">
        <v>67</v>
      </c>
      <c r="H58" s="611" t="s">
        <v>68</v>
      </c>
      <c r="I58" s="611"/>
      <c r="J58" s="568"/>
      <c r="K58" s="568"/>
    </row>
    <row r="59" spans="1:11" ht="61.4" customHeight="1" x14ac:dyDescent="0.35">
      <c r="A59" s="611"/>
      <c r="B59" s="611"/>
      <c r="C59" s="611"/>
      <c r="D59" s="611"/>
      <c r="E59" s="611"/>
      <c r="F59" s="611"/>
      <c r="G59" s="611" t="s">
        <v>71</v>
      </c>
      <c r="H59" s="611" t="s">
        <v>72</v>
      </c>
      <c r="I59" s="611"/>
      <c r="J59" s="568"/>
      <c r="K59" s="568"/>
    </row>
    <row r="60" spans="1:11" ht="52.65" customHeight="1" x14ac:dyDescent="0.35">
      <c r="A60" s="611"/>
      <c r="B60" s="611"/>
      <c r="C60" s="611"/>
      <c r="D60" s="611"/>
      <c r="E60" s="611"/>
      <c r="F60" s="611"/>
      <c r="G60" s="611" t="s">
        <v>860</v>
      </c>
      <c r="H60" s="611"/>
      <c r="I60" s="611"/>
      <c r="J60" s="568"/>
      <c r="K60" s="568"/>
    </row>
    <row r="61" spans="1:11" x14ac:dyDescent="0.35">
      <c r="A61" s="611"/>
      <c r="B61" s="611"/>
      <c r="C61" s="611"/>
      <c r="D61" s="611"/>
      <c r="E61" s="611"/>
      <c r="F61" s="611"/>
      <c r="G61" s="611" t="s">
        <v>96</v>
      </c>
      <c r="H61" s="611" t="s">
        <v>98</v>
      </c>
      <c r="I61" s="611"/>
      <c r="J61" s="568"/>
      <c r="K61" s="568"/>
    </row>
    <row r="62" spans="1:11" ht="43.5" x14ac:dyDescent="0.35">
      <c r="A62" s="611"/>
      <c r="B62" s="611"/>
      <c r="C62" s="611"/>
      <c r="D62" s="611"/>
      <c r="E62" s="611"/>
      <c r="F62" s="611"/>
      <c r="G62" s="611" t="s">
        <v>97</v>
      </c>
      <c r="H62" s="611" t="s">
        <v>99</v>
      </c>
      <c r="I62" s="611" t="s">
        <v>36</v>
      </c>
      <c r="J62" s="568"/>
      <c r="K62" s="568"/>
    </row>
    <row r="63" spans="1:11" ht="54.65" customHeight="1" x14ac:dyDescent="0.35">
      <c r="A63" s="611"/>
      <c r="B63" s="611"/>
      <c r="C63" s="611"/>
      <c r="D63" s="611"/>
      <c r="E63" s="611"/>
      <c r="F63" s="611" t="s">
        <v>8</v>
      </c>
      <c r="G63" s="611" t="s">
        <v>1620</v>
      </c>
      <c r="H63" s="611"/>
      <c r="I63" s="611" t="s">
        <v>36</v>
      </c>
      <c r="J63" s="568"/>
      <c r="K63" s="568"/>
    </row>
    <row r="64" spans="1:11" x14ac:dyDescent="0.35">
      <c r="A64" s="611"/>
      <c r="B64" s="611"/>
      <c r="C64" s="611"/>
      <c r="D64" s="611"/>
      <c r="E64" s="611"/>
      <c r="F64" s="611" t="s">
        <v>8</v>
      </c>
      <c r="G64" s="611" t="s">
        <v>1621</v>
      </c>
      <c r="H64" s="611"/>
      <c r="I64" s="611" t="s">
        <v>36</v>
      </c>
      <c r="J64" s="568"/>
      <c r="K64" s="568"/>
    </row>
    <row r="65" spans="1:11" x14ac:dyDescent="0.35">
      <c r="A65" s="611"/>
      <c r="B65" s="611"/>
      <c r="C65" s="611"/>
      <c r="D65" s="611"/>
      <c r="E65" s="611"/>
      <c r="F65" s="611" t="s">
        <v>8</v>
      </c>
      <c r="G65" s="611" t="s">
        <v>1128</v>
      </c>
      <c r="H65" s="611"/>
      <c r="I65" s="611" t="s">
        <v>36</v>
      </c>
      <c r="J65" s="568"/>
      <c r="K65" s="568"/>
    </row>
    <row r="66" spans="1:11" x14ac:dyDescent="0.35">
      <c r="A66" s="611"/>
      <c r="B66" s="611"/>
      <c r="C66" s="611"/>
      <c r="D66" s="611"/>
      <c r="E66" s="611"/>
      <c r="F66" s="611" t="s">
        <v>8</v>
      </c>
      <c r="G66" s="611" t="s">
        <v>1622</v>
      </c>
      <c r="H66" s="611"/>
      <c r="I66" s="611" t="s">
        <v>36</v>
      </c>
      <c r="J66" s="568"/>
      <c r="K66" s="568"/>
    </row>
    <row r="67" spans="1:11" x14ac:dyDescent="0.35">
      <c r="A67" s="611"/>
      <c r="B67" s="611"/>
      <c r="C67" s="611"/>
      <c r="D67" s="611"/>
      <c r="E67" s="611"/>
      <c r="F67" s="611" t="s">
        <v>8</v>
      </c>
      <c r="G67" s="611" t="s">
        <v>1623</v>
      </c>
      <c r="H67" s="611"/>
      <c r="I67" s="611" t="s">
        <v>36</v>
      </c>
      <c r="J67" s="568"/>
      <c r="K67" s="568"/>
    </row>
    <row r="68" spans="1:11" ht="62.4" customHeight="1" x14ac:dyDescent="0.35">
      <c r="A68" s="611"/>
      <c r="B68" s="611"/>
      <c r="C68" s="611"/>
      <c r="D68" s="611"/>
      <c r="E68" s="611" t="s">
        <v>8</v>
      </c>
      <c r="F68" s="611"/>
      <c r="G68" s="611" t="s">
        <v>1626</v>
      </c>
      <c r="H68" s="611"/>
      <c r="I68" s="611" t="s">
        <v>36</v>
      </c>
      <c r="J68" s="568"/>
      <c r="K68" s="568"/>
    </row>
    <row r="69" spans="1:11" ht="29" x14ac:dyDescent="0.35">
      <c r="A69" s="611"/>
      <c r="B69" s="611"/>
      <c r="C69" s="611"/>
      <c r="D69" s="611"/>
      <c r="E69" s="611" t="s">
        <v>8</v>
      </c>
      <c r="F69" s="611"/>
      <c r="G69" s="611" t="s">
        <v>1627</v>
      </c>
      <c r="H69" s="611"/>
      <c r="I69" s="611" t="s">
        <v>36</v>
      </c>
      <c r="J69" s="568"/>
      <c r="K69" s="568"/>
    </row>
    <row r="70" spans="1:11" ht="29" x14ac:dyDescent="0.35">
      <c r="A70" s="611"/>
      <c r="B70" s="611"/>
      <c r="C70" s="611"/>
      <c r="D70" s="611"/>
      <c r="E70" s="611" t="s">
        <v>8</v>
      </c>
      <c r="F70" s="611"/>
      <c r="G70" s="611" t="s">
        <v>1628</v>
      </c>
      <c r="H70" s="611"/>
      <c r="I70" s="611" t="s">
        <v>36</v>
      </c>
      <c r="J70" s="568"/>
      <c r="K70" s="568"/>
    </row>
    <row r="71" spans="1:11" ht="46.4" customHeight="1" x14ac:dyDescent="0.35">
      <c r="A71" s="611"/>
      <c r="B71" s="611"/>
      <c r="C71" s="611"/>
      <c r="D71" s="611"/>
      <c r="E71" s="611" t="s">
        <v>8</v>
      </c>
      <c r="F71" s="611"/>
      <c r="G71" s="611" t="s">
        <v>1629</v>
      </c>
      <c r="H71" s="611"/>
      <c r="I71" s="611" t="s">
        <v>36</v>
      </c>
      <c r="J71" s="568"/>
      <c r="K71" s="568"/>
    </row>
    <row r="72" spans="1:11" ht="51.65" customHeight="1" x14ac:dyDescent="0.35">
      <c r="A72" s="611"/>
      <c r="B72" s="611"/>
      <c r="C72" s="611"/>
      <c r="D72" s="611"/>
      <c r="E72" s="611" t="s">
        <v>8</v>
      </c>
      <c r="F72" s="611"/>
      <c r="G72" s="611" t="s">
        <v>1630</v>
      </c>
      <c r="H72" s="611"/>
      <c r="I72" s="611" t="s">
        <v>36</v>
      </c>
      <c r="J72" s="568"/>
      <c r="K72" s="568"/>
    </row>
    <row r="73" spans="1:11" x14ac:dyDescent="0.35">
      <c r="A73" s="611"/>
      <c r="B73" s="611"/>
      <c r="C73" s="611"/>
      <c r="D73" s="611"/>
      <c r="E73" s="611" t="s">
        <v>8</v>
      </c>
      <c r="F73" s="611"/>
      <c r="G73" s="611" t="s">
        <v>1631</v>
      </c>
      <c r="H73" s="611"/>
      <c r="I73" s="611" t="s">
        <v>36</v>
      </c>
      <c r="J73" s="568"/>
      <c r="K73" s="568"/>
    </row>
    <row r="74" spans="1:11" ht="29" x14ac:dyDescent="0.35">
      <c r="A74" s="611"/>
      <c r="B74" s="611" t="s">
        <v>8</v>
      </c>
      <c r="C74" s="611"/>
      <c r="D74" s="611" t="s">
        <v>8</v>
      </c>
      <c r="E74" s="611"/>
      <c r="F74" s="611"/>
      <c r="G74" s="611" t="s">
        <v>2208</v>
      </c>
      <c r="H74" s="611"/>
      <c r="I74" s="611" t="s">
        <v>2201</v>
      </c>
      <c r="J74" s="568"/>
      <c r="K74" s="568"/>
    </row>
    <row r="75" spans="1:11" x14ac:dyDescent="0.35">
      <c r="A75" s="611"/>
      <c r="B75" s="611" t="s">
        <v>8</v>
      </c>
      <c r="C75" s="611"/>
      <c r="D75" s="611" t="s">
        <v>8</v>
      </c>
      <c r="E75" s="611"/>
      <c r="F75" s="611"/>
      <c r="G75" s="611" t="s">
        <v>2209</v>
      </c>
      <c r="H75" s="611"/>
      <c r="I75" s="611" t="s">
        <v>2202</v>
      </c>
      <c r="J75" s="568"/>
      <c r="K75" s="568"/>
    </row>
    <row r="76" spans="1:11" x14ac:dyDescent="0.35">
      <c r="A76" s="611"/>
      <c r="B76" s="611" t="s">
        <v>8</v>
      </c>
      <c r="C76" s="611"/>
      <c r="D76" s="611" t="s">
        <v>8</v>
      </c>
      <c r="E76" s="611"/>
      <c r="F76" s="611"/>
      <c r="G76" s="611" t="s">
        <v>2210</v>
      </c>
      <c r="H76" s="611"/>
      <c r="I76" s="611" t="s">
        <v>2203</v>
      </c>
      <c r="J76" s="568"/>
      <c r="K76" s="568"/>
    </row>
    <row r="77" spans="1:11" x14ac:dyDescent="0.35">
      <c r="A77" s="611"/>
      <c r="B77" s="611" t="s">
        <v>8</v>
      </c>
      <c r="C77" s="611"/>
      <c r="D77" s="611" t="s">
        <v>8</v>
      </c>
      <c r="E77" s="611"/>
      <c r="F77" s="611"/>
      <c r="G77" s="611" t="s">
        <v>2211</v>
      </c>
      <c r="H77" s="611"/>
      <c r="I77" s="611" t="s">
        <v>2204</v>
      </c>
      <c r="J77" s="568"/>
      <c r="K77" s="568"/>
    </row>
    <row r="78" spans="1:11" x14ac:dyDescent="0.35">
      <c r="A78" s="611"/>
      <c r="B78" s="611" t="s">
        <v>8</v>
      </c>
      <c r="C78" s="611"/>
      <c r="D78" s="611" t="s">
        <v>8</v>
      </c>
      <c r="E78" s="611"/>
      <c r="F78" s="611"/>
      <c r="G78" s="611" t="s">
        <v>2212</v>
      </c>
      <c r="H78" s="611"/>
      <c r="I78" s="611" t="s">
        <v>2205</v>
      </c>
      <c r="J78" s="568"/>
      <c r="K78" s="568"/>
    </row>
    <row r="79" spans="1:11" x14ac:dyDescent="0.35">
      <c r="A79" s="611"/>
      <c r="B79" s="611" t="s">
        <v>8</v>
      </c>
      <c r="C79" s="611"/>
      <c r="D79" s="611" t="s">
        <v>8</v>
      </c>
      <c r="E79" s="611"/>
      <c r="F79" s="611"/>
      <c r="G79" s="611" t="s">
        <v>2213</v>
      </c>
      <c r="H79" s="611"/>
      <c r="I79" s="611" t="s">
        <v>2206</v>
      </c>
      <c r="J79" s="568"/>
      <c r="K79" s="568"/>
    </row>
    <row r="80" spans="1:11" x14ac:dyDescent="0.35">
      <c r="A80" s="611"/>
      <c r="B80" s="611" t="s">
        <v>8</v>
      </c>
      <c r="C80" s="611"/>
      <c r="D80" s="611" t="s">
        <v>8</v>
      </c>
      <c r="E80" s="611"/>
      <c r="F80" s="611"/>
      <c r="G80" s="611" t="s">
        <v>2214</v>
      </c>
      <c r="H80" s="611"/>
      <c r="I80" s="611" t="s">
        <v>2207</v>
      </c>
      <c r="J80" s="568"/>
      <c r="K80" s="568"/>
    </row>
    <row r="81" spans="1:11" ht="29" x14ac:dyDescent="0.35">
      <c r="A81" s="611" t="s">
        <v>8</v>
      </c>
      <c r="B81" s="611"/>
      <c r="C81" s="611"/>
      <c r="D81" s="611" t="s">
        <v>8</v>
      </c>
      <c r="E81" s="611"/>
      <c r="F81" s="611"/>
      <c r="G81" s="611" t="s">
        <v>1646</v>
      </c>
      <c r="H81" s="611"/>
      <c r="I81" s="611"/>
      <c r="J81" s="568"/>
      <c r="K81" s="568"/>
    </row>
    <row r="82" spans="1:11" ht="66.650000000000006" customHeight="1" x14ac:dyDescent="0.35">
      <c r="A82" s="611" t="s">
        <v>8</v>
      </c>
      <c r="B82" s="611"/>
      <c r="C82" s="611"/>
      <c r="D82" s="611" t="s">
        <v>8</v>
      </c>
      <c r="E82" s="611"/>
      <c r="F82" s="611"/>
      <c r="G82" s="611" t="s">
        <v>1647</v>
      </c>
      <c r="H82" s="611"/>
      <c r="I82" s="611"/>
      <c r="J82" s="568"/>
      <c r="K82" s="568"/>
    </row>
    <row r="83" spans="1:11" ht="66" customHeight="1" x14ac:dyDescent="0.35">
      <c r="A83" s="611" t="s">
        <v>8</v>
      </c>
      <c r="B83" s="611"/>
      <c r="C83" s="611"/>
      <c r="D83" s="611" t="s">
        <v>8</v>
      </c>
      <c r="E83" s="611"/>
      <c r="F83" s="611"/>
      <c r="G83" s="611" t="s">
        <v>1648</v>
      </c>
      <c r="H83" s="611"/>
      <c r="I83" s="611"/>
      <c r="J83" s="568"/>
      <c r="K83" s="568"/>
    </row>
    <row r="84" spans="1:11" ht="49.4" customHeight="1" x14ac:dyDescent="0.35">
      <c r="A84" s="611" t="s">
        <v>8</v>
      </c>
      <c r="B84" s="611"/>
      <c r="C84" s="611"/>
      <c r="D84" s="611" t="s">
        <v>8</v>
      </c>
      <c r="E84" s="611"/>
      <c r="F84" s="611"/>
      <c r="G84" s="611" t="s">
        <v>1649</v>
      </c>
      <c r="H84" s="611"/>
      <c r="I84" s="611"/>
      <c r="J84" s="568"/>
      <c r="K84" s="568"/>
    </row>
  </sheetData>
  <mergeCells count="16">
    <mergeCell ref="A1:I2"/>
    <mergeCell ref="A9:B9"/>
    <mergeCell ref="C9:F9"/>
    <mergeCell ref="G9:I9"/>
    <mergeCell ref="F5:G5"/>
    <mergeCell ref="F6:G6"/>
    <mergeCell ref="F7:G7"/>
    <mergeCell ref="E3:F3"/>
    <mergeCell ref="A4:B4"/>
    <mergeCell ref="C4:D4"/>
    <mergeCell ref="E4:F4"/>
    <mergeCell ref="A6:E6"/>
    <mergeCell ref="B7:E7"/>
    <mergeCell ref="A5:E5"/>
    <mergeCell ref="A3:B3"/>
    <mergeCell ref="C3:D3"/>
  </mergeCells>
  <hyperlinks>
    <hyperlink ref="H4" r:id="rId1" xr:uid="{1008BAF0-7E4B-44CF-986C-E498D65E958D}"/>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044E0-F7B4-48F0-9B74-093B2534AA1E}">
  <dimension ref="A1:R203"/>
  <sheetViews>
    <sheetView tabSelected="1" zoomScale="80" zoomScaleNormal="80" workbookViewId="0">
      <selection activeCell="G3" sqref="G3"/>
    </sheetView>
  </sheetViews>
  <sheetFormatPr baseColWidth="10" defaultColWidth="8.7265625" defaultRowHeight="14.5" x14ac:dyDescent="0.35"/>
  <cols>
    <col min="1" max="1" width="24.36328125" customWidth="1"/>
    <col min="2" max="2" width="16.36328125" customWidth="1"/>
    <col min="3" max="3" width="18.36328125" customWidth="1"/>
    <col min="4" max="4" width="18.54296875" customWidth="1"/>
    <col min="5" max="5" width="10.08984375" customWidth="1"/>
    <col min="6" max="6" width="14" customWidth="1"/>
    <col min="7" max="7" width="23.453125" customWidth="1"/>
    <col min="8" max="8" width="90.90625" customWidth="1"/>
    <col min="9" max="9" width="25.54296875" customWidth="1"/>
    <col min="10" max="10" width="18.08984375" customWidth="1"/>
    <col min="11" max="11" width="29.90625" customWidth="1"/>
    <col min="16" max="16" width="19.36328125" customWidth="1"/>
    <col min="17" max="17" width="71" customWidth="1"/>
  </cols>
  <sheetData>
    <row r="1" spans="1:18" ht="62.2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89.75" customHeight="1" x14ac:dyDescent="0.35">
      <c r="A2" s="255" t="s">
        <v>1084</v>
      </c>
      <c r="B2" s="234"/>
      <c r="C2" s="234" t="s">
        <v>36</v>
      </c>
      <c r="D2" s="249" t="s">
        <v>1244</v>
      </c>
      <c r="E2" s="249" t="s">
        <v>1085</v>
      </c>
      <c r="F2" s="234" t="s">
        <v>978</v>
      </c>
      <c r="G2" s="344" t="s">
        <v>977</v>
      </c>
      <c r="H2" s="234"/>
      <c r="I2" s="249" t="s">
        <v>1035</v>
      </c>
      <c r="J2" s="234" t="s">
        <v>36</v>
      </c>
      <c r="K2" s="234"/>
      <c r="L2" s="234"/>
      <c r="M2" s="234"/>
      <c r="N2" s="234" t="s">
        <v>1180</v>
      </c>
      <c r="O2" s="234"/>
      <c r="P2" s="249" t="s">
        <v>36</v>
      </c>
      <c r="Q2" s="238" t="s">
        <v>2217</v>
      </c>
      <c r="R2" s="63"/>
    </row>
    <row r="3" spans="1:18" x14ac:dyDescent="0.35">
      <c r="A3" s="350"/>
      <c r="B3" s="347"/>
      <c r="C3" s="347"/>
      <c r="D3" s="240"/>
      <c r="E3" s="347"/>
      <c r="F3" s="234" t="s">
        <v>2218</v>
      </c>
      <c r="G3" s="348" t="s">
        <v>2219</v>
      </c>
      <c r="H3" s="347"/>
      <c r="I3" s="347"/>
      <c r="J3" s="347"/>
      <c r="K3" s="347"/>
      <c r="L3" s="347"/>
      <c r="M3" s="347"/>
      <c r="N3" s="347"/>
      <c r="O3" s="347"/>
      <c r="P3" s="347"/>
      <c r="Q3" s="349"/>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1" t="s">
        <v>13</v>
      </c>
      <c r="B6" s="671"/>
      <c r="C6" s="673" t="s">
        <v>12</v>
      </c>
      <c r="D6" s="673"/>
      <c r="E6" s="673"/>
      <c r="F6" s="673"/>
      <c r="G6" s="720" t="s">
        <v>10</v>
      </c>
      <c r="H6" s="721"/>
      <c r="I6" s="722"/>
    </row>
    <row r="7" spans="1:18" ht="29" x14ac:dyDescent="0.35">
      <c r="A7" s="60" t="s">
        <v>4</v>
      </c>
      <c r="B7" s="60" t="s">
        <v>5</v>
      </c>
      <c r="C7" s="61" t="s">
        <v>6</v>
      </c>
      <c r="D7" s="61" t="s">
        <v>880</v>
      </c>
      <c r="E7" s="61" t="s">
        <v>7</v>
      </c>
      <c r="F7" s="61" t="s">
        <v>881</v>
      </c>
      <c r="G7" s="65" t="s">
        <v>0</v>
      </c>
      <c r="H7" s="65" t="s">
        <v>1</v>
      </c>
      <c r="I7" s="65" t="s">
        <v>894</v>
      </c>
      <c r="K7" s="196"/>
    </row>
    <row r="8" spans="1:18" x14ac:dyDescent="0.35">
      <c r="A8" s="58"/>
      <c r="B8" s="58"/>
      <c r="C8" s="58"/>
      <c r="D8" s="58"/>
      <c r="E8" s="58"/>
      <c r="F8" s="58"/>
      <c r="G8" s="58" t="s">
        <v>2</v>
      </c>
      <c r="H8" s="58"/>
      <c r="I8" s="1"/>
    </row>
    <row r="9" spans="1:18" x14ac:dyDescent="0.35">
      <c r="A9" s="58"/>
      <c r="B9" s="58"/>
      <c r="C9" s="58"/>
      <c r="D9" s="58"/>
      <c r="E9" s="58"/>
      <c r="F9" s="58"/>
      <c r="G9" s="58" t="s">
        <v>3</v>
      </c>
      <c r="H9" s="58"/>
      <c r="I9" s="1"/>
    </row>
    <row r="10" spans="1:18" ht="43.5" x14ac:dyDescent="0.4">
      <c r="A10" s="58"/>
      <c r="B10" s="58"/>
      <c r="C10" s="58"/>
      <c r="D10" s="58"/>
      <c r="E10" s="58"/>
      <c r="F10" s="58"/>
      <c r="G10" s="58" t="s">
        <v>853</v>
      </c>
      <c r="H10" s="58" t="s">
        <v>73</v>
      </c>
      <c r="I10" s="64"/>
    </row>
    <row r="11" spans="1:18" ht="29" x14ac:dyDescent="0.35">
      <c r="A11" s="58"/>
      <c r="B11" s="58"/>
      <c r="C11" s="58"/>
      <c r="D11" s="58"/>
      <c r="E11" s="58"/>
      <c r="F11" s="58"/>
      <c r="G11" s="58" t="s">
        <v>14</v>
      </c>
      <c r="H11" s="336" t="s">
        <v>76</v>
      </c>
      <c r="I11" s="1"/>
    </row>
    <row r="12" spans="1:18" ht="29" x14ac:dyDescent="0.35">
      <c r="A12" s="58"/>
      <c r="B12" s="58"/>
      <c r="C12" s="58"/>
      <c r="D12" s="58"/>
      <c r="E12" s="58"/>
      <c r="F12" s="58"/>
      <c r="G12" s="58" t="s">
        <v>16</v>
      </c>
      <c r="H12" s="58"/>
      <c r="I12" s="1"/>
    </row>
    <row r="13" spans="1:18" ht="29" x14ac:dyDescent="0.35">
      <c r="A13" s="58"/>
      <c r="B13" s="58"/>
      <c r="C13" s="58"/>
      <c r="D13" s="58"/>
      <c r="E13" s="58"/>
      <c r="F13" s="58"/>
      <c r="G13" s="58" t="s">
        <v>17</v>
      </c>
      <c r="H13" s="58" t="s">
        <v>19</v>
      </c>
      <c r="I13" s="1"/>
    </row>
    <row r="14" spans="1:18" ht="29" x14ac:dyDescent="0.35">
      <c r="A14" s="58"/>
      <c r="B14" s="58"/>
      <c r="C14" s="58"/>
      <c r="D14" s="58"/>
      <c r="E14" s="58"/>
      <c r="F14" s="58"/>
      <c r="G14" s="58" t="s">
        <v>20</v>
      </c>
      <c r="H14" s="58" t="s">
        <v>21</v>
      </c>
      <c r="I14" s="1"/>
    </row>
    <row r="15" spans="1:18" ht="43.5" x14ac:dyDescent="0.35">
      <c r="A15" s="58"/>
      <c r="B15" s="58"/>
      <c r="C15" s="58"/>
      <c r="D15" s="58"/>
      <c r="E15" s="58"/>
      <c r="F15" s="58"/>
      <c r="G15" s="58" t="s">
        <v>75</v>
      </c>
      <c r="H15" s="58" t="s">
        <v>77</v>
      </c>
      <c r="I15" s="1"/>
    </row>
    <row r="16" spans="1:18" x14ac:dyDescent="0.35">
      <c r="A16" s="58"/>
      <c r="B16" s="58"/>
      <c r="C16" s="58"/>
      <c r="D16" s="58"/>
      <c r="E16" s="58"/>
      <c r="F16" s="58"/>
      <c r="G16" s="58" t="s">
        <v>78</v>
      </c>
      <c r="H16" s="58" t="s">
        <v>76</v>
      </c>
      <c r="I16" s="1"/>
    </row>
    <row r="17" spans="1:9" x14ac:dyDescent="0.35">
      <c r="A17" s="58"/>
      <c r="B17" s="58"/>
      <c r="C17" s="58"/>
      <c r="D17" s="58"/>
      <c r="E17" s="58"/>
      <c r="F17" s="58"/>
      <c r="G17" s="58" t="s">
        <v>852</v>
      </c>
      <c r="H17" s="58"/>
      <c r="I17" s="1"/>
    </row>
    <row r="18" spans="1:9" ht="29" x14ac:dyDescent="0.35">
      <c r="A18" s="58"/>
      <c r="B18" s="58"/>
      <c r="C18" s="58"/>
      <c r="D18" s="58"/>
      <c r="E18" s="58"/>
      <c r="F18" s="58"/>
      <c r="G18" s="58" t="s">
        <v>79</v>
      </c>
      <c r="H18" s="336" t="s">
        <v>80</v>
      </c>
      <c r="I18" s="1"/>
    </row>
    <row r="19" spans="1:9" ht="29" x14ac:dyDescent="0.35">
      <c r="A19" s="58"/>
      <c r="B19" s="58"/>
      <c r="C19" s="58"/>
      <c r="D19" s="58"/>
      <c r="E19" s="58"/>
      <c r="F19" s="58"/>
      <c r="G19" s="58" t="s">
        <v>22</v>
      </c>
      <c r="H19" s="58" t="s">
        <v>23</v>
      </c>
      <c r="I19" s="1"/>
    </row>
    <row r="20" spans="1:9" ht="29" x14ac:dyDescent="0.35">
      <c r="A20" s="58"/>
      <c r="B20" s="58"/>
      <c r="C20" s="58"/>
      <c r="D20" s="58"/>
      <c r="E20" s="58"/>
      <c r="F20" s="58"/>
      <c r="G20" s="58" t="s">
        <v>24</v>
      </c>
      <c r="H20" s="58" t="s">
        <v>25</v>
      </c>
      <c r="I20" s="1"/>
    </row>
    <row r="21" spans="1:9" ht="29" x14ac:dyDescent="0.35">
      <c r="A21" s="58"/>
      <c r="B21" s="58"/>
      <c r="C21" s="58"/>
      <c r="D21" s="58"/>
      <c r="E21" s="58"/>
      <c r="F21" s="58"/>
      <c r="G21" s="58" t="s">
        <v>26</v>
      </c>
      <c r="H21" s="58" t="s">
        <v>27</v>
      </c>
      <c r="I21" s="1"/>
    </row>
    <row r="22" spans="1:9" ht="29" x14ac:dyDescent="0.35">
      <c r="A22" s="58"/>
      <c r="B22" s="58"/>
      <c r="C22" s="58"/>
      <c r="D22" s="58"/>
      <c r="E22" s="58"/>
      <c r="F22" s="58"/>
      <c r="G22" s="58" t="s">
        <v>28</v>
      </c>
      <c r="H22" s="58" t="s">
        <v>29</v>
      </c>
      <c r="I22" s="1"/>
    </row>
    <row r="23" spans="1:9" x14ac:dyDescent="0.35">
      <c r="A23" s="58"/>
      <c r="B23" s="58"/>
      <c r="C23" s="58"/>
      <c r="D23" s="58"/>
      <c r="E23" s="58"/>
      <c r="F23" s="58"/>
      <c r="G23" s="58" t="s">
        <v>30</v>
      </c>
      <c r="H23" s="58" t="s">
        <v>31</v>
      </c>
      <c r="I23" s="1"/>
    </row>
    <row r="24" spans="1:9" x14ac:dyDescent="0.35">
      <c r="A24" s="58"/>
      <c r="B24" s="58"/>
      <c r="C24" s="58"/>
      <c r="D24" s="58"/>
      <c r="E24" s="58"/>
      <c r="F24" s="58"/>
      <c r="G24" s="58" t="s">
        <v>32</v>
      </c>
      <c r="H24" s="58" t="s">
        <v>33</v>
      </c>
      <c r="I24" s="1"/>
    </row>
    <row r="25" spans="1:9" x14ac:dyDescent="0.35">
      <c r="A25" s="58"/>
      <c r="B25" s="58"/>
      <c r="C25" s="58"/>
      <c r="D25" s="58"/>
      <c r="E25" s="58"/>
      <c r="F25" s="58"/>
      <c r="G25" s="58" t="s">
        <v>84</v>
      </c>
      <c r="H25" s="58" t="s">
        <v>85</v>
      </c>
      <c r="I25" s="1"/>
    </row>
    <row r="26" spans="1:9" x14ac:dyDescent="0.35">
      <c r="A26" s="58"/>
      <c r="B26" s="58"/>
      <c r="C26" s="58"/>
      <c r="D26" s="58"/>
      <c r="E26" s="58"/>
      <c r="F26" s="58"/>
      <c r="G26" s="58" t="s">
        <v>86</v>
      </c>
      <c r="H26" s="58" t="s">
        <v>87</v>
      </c>
      <c r="I26" s="1"/>
    </row>
    <row r="27" spans="1:9" ht="29" x14ac:dyDescent="0.35">
      <c r="A27" s="58"/>
      <c r="B27" s="58"/>
      <c r="C27" s="58"/>
      <c r="D27" s="58"/>
      <c r="E27" s="58"/>
      <c r="F27" s="58"/>
      <c r="G27" s="58" t="s">
        <v>88</v>
      </c>
      <c r="H27" s="58"/>
      <c r="I27" s="1"/>
    </row>
    <row r="28" spans="1:9" ht="58" x14ac:dyDescent="0.35">
      <c r="A28" s="58"/>
      <c r="B28" s="58"/>
      <c r="C28" s="58"/>
      <c r="D28" s="58"/>
      <c r="E28" s="58"/>
      <c r="F28" s="58"/>
      <c r="G28" s="58" t="s">
        <v>74</v>
      </c>
      <c r="H28" s="58" t="s">
        <v>81</v>
      </c>
      <c r="I28" s="1"/>
    </row>
    <row r="29" spans="1:9" ht="58" x14ac:dyDescent="0.35">
      <c r="A29" s="58"/>
      <c r="B29" s="58"/>
      <c r="C29" s="58"/>
      <c r="D29" s="58"/>
      <c r="E29" s="58"/>
      <c r="F29" s="58"/>
      <c r="G29" s="58" t="s">
        <v>82</v>
      </c>
      <c r="H29" s="58"/>
      <c r="I29" s="1"/>
    </row>
    <row r="30" spans="1:9" ht="43.5" x14ac:dyDescent="0.35">
      <c r="A30" s="58"/>
      <c r="B30" s="58"/>
      <c r="C30" s="58"/>
      <c r="D30" s="58"/>
      <c r="E30" s="58"/>
      <c r="F30" s="58"/>
      <c r="G30" s="58" t="s">
        <v>89</v>
      </c>
      <c r="H30" s="58"/>
      <c r="I30" s="1"/>
    </row>
    <row r="31" spans="1:9" ht="58" x14ac:dyDescent="0.35">
      <c r="A31" s="58"/>
      <c r="B31" s="58"/>
      <c r="C31" s="58"/>
      <c r="D31" s="58"/>
      <c r="E31" s="58"/>
      <c r="F31" s="58"/>
      <c r="G31" s="58" t="s">
        <v>34</v>
      </c>
      <c r="H31" s="58" t="s">
        <v>35</v>
      </c>
      <c r="I31" s="1"/>
    </row>
    <row r="32" spans="1:9" ht="29" x14ac:dyDescent="0.35">
      <c r="A32" s="58"/>
      <c r="B32" s="58"/>
      <c r="C32" s="58"/>
      <c r="D32" s="58"/>
      <c r="E32" s="58"/>
      <c r="F32" s="58"/>
      <c r="G32" s="58" t="s">
        <v>90</v>
      </c>
      <c r="H32" s="58" t="s">
        <v>91</v>
      </c>
      <c r="I32" s="1"/>
    </row>
    <row r="33" spans="1:9" ht="43.5" x14ac:dyDescent="0.35">
      <c r="A33" s="58"/>
      <c r="B33" s="58"/>
      <c r="C33" s="58"/>
      <c r="D33" s="58"/>
      <c r="E33" s="58"/>
      <c r="F33" s="58"/>
      <c r="G33" s="58" t="s">
        <v>37</v>
      </c>
      <c r="H33" s="58" t="s">
        <v>38</v>
      </c>
      <c r="I33" s="1"/>
    </row>
    <row r="34" spans="1:9" ht="43.5" x14ac:dyDescent="0.35">
      <c r="A34" s="58"/>
      <c r="B34" s="58"/>
      <c r="C34" s="58"/>
      <c r="D34" s="58"/>
      <c r="E34" s="58"/>
      <c r="F34" s="58"/>
      <c r="G34" s="58" t="s">
        <v>92</v>
      </c>
      <c r="H34" s="58" t="s">
        <v>38</v>
      </c>
      <c r="I34" s="1"/>
    </row>
    <row r="35" spans="1:9" x14ac:dyDescent="0.35">
      <c r="A35" s="58"/>
      <c r="B35" s="58"/>
      <c r="C35" s="58"/>
      <c r="D35" s="58"/>
      <c r="E35" s="58"/>
      <c r="F35" s="58"/>
      <c r="G35" s="58" t="s">
        <v>39</v>
      </c>
      <c r="H35" s="58" t="s">
        <v>40</v>
      </c>
      <c r="I35" s="1"/>
    </row>
    <row r="36" spans="1:9" ht="29" x14ac:dyDescent="0.35">
      <c r="A36" s="58"/>
      <c r="B36" s="58"/>
      <c r="C36" s="58"/>
      <c r="D36" s="58"/>
      <c r="E36" s="58"/>
      <c r="F36" s="58"/>
      <c r="G36" s="58" t="s">
        <v>93</v>
      </c>
      <c r="H36" s="58" t="s">
        <v>94</v>
      </c>
      <c r="I36" s="1"/>
    </row>
    <row r="37" spans="1:9" ht="43.5" x14ac:dyDescent="0.35">
      <c r="A37" s="58"/>
      <c r="B37" s="58"/>
      <c r="C37" s="58"/>
      <c r="D37" s="58"/>
      <c r="E37" s="58"/>
      <c r="F37" s="58"/>
      <c r="G37" s="58" t="s">
        <v>41</v>
      </c>
      <c r="H37" s="58" t="s">
        <v>42</v>
      </c>
      <c r="I37" s="1"/>
    </row>
    <row r="38" spans="1:9" ht="58" x14ac:dyDescent="0.35">
      <c r="A38" s="58"/>
      <c r="B38" s="58"/>
      <c r="C38" s="58"/>
      <c r="D38" s="58"/>
      <c r="E38" s="58"/>
      <c r="F38" s="58"/>
      <c r="G38" s="58" t="s">
        <v>43</v>
      </c>
      <c r="H38" s="58" t="s">
        <v>44</v>
      </c>
      <c r="I38" s="1"/>
    </row>
    <row r="39" spans="1:9" ht="87" x14ac:dyDescent="0.35">
      <c r="A39" s="58"/>
      <c r="B39" s="58"/>
      <c r="C39" s="58"/>
      <c r="D39" s="58"/>
      <c r="E39" s="58"/>
      <c r="F39" s="58"/>
      <c r="G39" s="58" t="s">
        <v>45</v>
      </c>
      <c r="H39" s="58" t="s">
        <v>46</v>
      </c>
      <c r="I39" s="1"/>
    </row>
    <row r="40" spans="1:9" ht="29" x14ac:dyDescent="0.35">
      <c r="A40" s="58"/>
      <c r="B40" s="58"/>
      <c r="C40" s="58"/>
      <c r="D40" s="58"/>
      <c r="E40" s="58"/>
      <c r="F40" s="58"/>
      <c r="G40" s="58" t="s">
        <v>47</v>
      </c>
      <c r="H40" s="58" t="s">
        <v>48</v>
      </c>
      <c r="I40" s="1"/>
    </row>
    <row r="41" spans="1:9" x14ac:dyDescent="0.35">
      <c r="A41" s="58"/>
      <c r="B41" s="58"/>
      <c r="C41" s="58"/>
      <c r="D41" s="58"/>
      <c r="E41" s="58"/>
      <c r="F41" s="58"/>
      <c r="G41" s="58" t="s">
        <v>49</v>
      </c>
      <c r="H41" s="58" t="s">
        <v>50</v>
      </c>
      <c r="I41" s="1"/>
    </row>
    <row r="42" spans="1:9" x14ac:dyDescent="0.35">
      <c r="A42" s="58"/>
      <c r="B42" s="58"/>
      <c r="C42" s="58"/>
      <c r="D42" s="58"/>
      <c r="E42" s="58"/>
      <c r="F42" s="58"/>
      <c r="G42" s="58" t="s">
        <v>51</v>
      </c>
      <c r="H42" s="58" t="s">
        <v>52</v>
      </c>
      <c r="I42" s="1"/>
    </row>
    <row r="43" spans="1:9" ht="43.5" x14ac:dyDescent="0.35">
      <c r="A43" s="58"/>
      <c r="B43" s="58"/>
      <c r="C43" s="58"/>
      <c r="D43" s="58"/>
      <c r="E43" s="58"/>
      <c r="F43" s="58"/>
      <c r="G43" s="58" t="s">
        <v>854</v>
      </c>
      <c r="H43" s="58" t="s">
        <v>54</v>
      </c>
      <c r="I43" s="1"/>
    </row>
    <row r="44" spans="1:9" ht="174" x14ac:dyDescent="0.35">
      <c r="A44" s="58"/>
      <c r="B44" s="58"/>
      <c r="C44" s="58"/>
      <c r="D44" s="58"/>
      <c r="E44" s="58"/>
      <c r="F44" s="58"/>
      <c r="G44" s="58" t="s">
        <v>55</v>
      </c>
      <c r="H44" s="58" t="s">
        <v>56</v>
      </c>
      <c r="I44" s="1"/>
    </row>
    <row r="45" spans="1:9" x14ac:dyDescent="0.35">
      <c r="A45" s="58"/>
      <c r="B45" s="58"/>
      <c r="C45" s="58"/>
      <c r="D45" s="58"/>
      <c r="E45" s="58"/>
      <c r="F45" s="58"/>
      <c r="G45" s="58" t="s">
        <v>57</v>
      </c>
      <c r="H45" s="58" t="s">
        <v>58</v>
      </c>
      <c r="I45" s="1"/>
    </row>
    <row r="46" spans="1:9" ht="29" x14ac:dyDescent="0.35">
      <c r="A46" s="58"/>
      <c r="B46" s="58"/>
      <c r="C46" s="58"/>
      <c r="D46" s="58"/>
      <c r="E46" s="58"/>
      <c r="F46" s="58"/>
      <c r="G46" s="58" t="s">
        <v>855</v>
      </c>
      <c r="H46" s="58"/>
      <c r="I46" s="1"/>
    </row>
    <row r="47" spans="1:9" ht="29" x14ac:dyDescent="0.35">
      <c r="A47" s="58"/>
      <c r="B47" s="58"/>
      <c r="C47" s="58"/>
      <c r="D47" s="58"/>
      <c r="E47" s="58"/>
      <c r="F47" s="58"/>
      <c r="G47" s="58" t="s">
        <v>59</v>
      </c>
      <c r="H47" s="58" t="s">
        <v>60</v>
      </c>
      <c r="I47" s="1"/>
    </row>
    <row r="48" spans="1:9" ht="29" x14ac:dyDescent="0.35">
      <c r="A48" s="58"/>
      <c r="B48" s="58"/>
      <c r="C48" s="58"/>
      <c r="D48" s="58"/>
      <c r="E48" s="58"/>
      <c r="F48" s="58"/>
      <c r="G48" s="58" t="s">
        <v>856</v>
      </c>
      <c r="H48" s="58"/>
      <c r="I48" s="1"/>
    </row>
    <row r="49" spans="1:9" ht="29" x14ac:dyDescent="0.35">
      <c r="A49" s="58"/>
      <c r="B49" s="58"/>
      <c r="C49" s="58"/>
      <c r="D49" s="58"/>
      <c r="E49" s="58"/>
      <c r="F49" s="58"/>
      <c r="G49" s="58" t="s">
        <v>857</v>
      </c>
      <c r="H49" s="58"/>
      <c r="I49" s="1"/>
    </row>
    <row r="50" spans="1:9" ht="29" x14ac:dyDescent="0.35">
      <c r="A50" s="58"/>
      <c r="B50" s="58"/>
      <c r="C50" s="58"/>
      <c r="D50" s="58"/>
      <c r="E50" s="58"/>
      <c r="F50" s="58"/>
      <c r="G50" s="58" t="s">
        <v>858</v>
      </c>
      <c r="H50" s="58"/>
      <c r="I50" s="1"/>
    </row>
    <row r="51" spans="1:9" ht="43.5" x14ac:dyDescent="0.35">
      <c r="A51" s="58"/>
      <c r="B51" s="58"/>
      <c r="C51" s="58"/>
      <c r="D51" s="58"/>
      <c r="E51" s="58"/>
      <c r="F51" s="58"/>
      <c r="G51" s="58" t="s">
        <v>859</v>
      </c>
      <c r="H51" s="58" t="s">
        <v>70</v>
      </c>
      <c r="I51" s="1"/>
    </row>
    <row r="52" spans="1:9" ht="29" x14ac:dyDescent="0.35">
      <c r="A52" s="58"/>
      <c r="B52" s="58"/>
      <c r="C52" s="58"/>
      <c r="D52" s="58"/>
      <c r="E52" s="58"/>
      <c r="F52" s="58"/>
      <c r="G52" s="58" t="s">
        <v>61</v>
      </c>
      <c r="H52" s="58" t="s">
        <v>62</v>
      </c>
      <c r="I52" s="1"/>
    </row>
    <row r="53" spans="1:9" ht="29" x14ac:dyDescent="0.35">
      <c r="A53" s="58"/>
      <c r="B53" s="58"/>
      <c r="C53" s="58"/>
      <c r="D53" s="58"/>
      <c r="E53" s="58"/>
      <c r="F53" s="58"/>
      <c r="G53" s="58" t="s">
        <v>63</v>
      </c>
      <c r="H53" s="58" t="s">
        <v>64</v>
      </c>
      <c r="I53" s="1"/>
    </row>
    <row r="54" spans="1:9" ht="43.5" x14ac:dyDescent="0.35">
      <c r="A54" s="58"/>
      <c r="B54" s="58"/>
      <c r="C54" s="58"/>
      <c r="D54" s="58"/>
      <c r="E54" s="58"/>
      <c r="F54" s="58"/>
      <c r="G54" s="58" t="s">
        <v>65</v>
      </c>
      <c r="H54" s="58" t="s">
        <v>66</v>
      </c>
      <c r="I54" s="1"/>
    </row>
    <row r="55" spans="1:9" x14ac:dyDescent="0.35">
      <c r="A55" s="58"/>
      <c r="B55" s="58"/>
      <c r="C55" s="58"/>
      <c r="D55" s="58"/>
      <c r="E55" s="58"/>
      <c r="F55" s="58"/>
      <c r="G55" s="58" t="s">
        <v>67</v>
      </c>
      <c r="H55" s="58" t="s">
        <v>68</v>
      </c>
      <c r="I55" s="1"/>
    </row>
    <row r="56" spans="1:9" ht="43.5" x14ac:dyDescent="0.35">
      <c r="A56" s="58"/>
      <c r="B56" s="58"/>
      <c r="C56" s="58"/>
      <c r="D56" s="58"/>
      <c r="E56" s="58"/>
      <c r="F56" s="58"/>
      <c r="G56" s="58" t="s">
        <v>71</v>
      </c>
      <c r="H56" s="58" t="s">
        <v>72</v>
      </c>
      <c r="I56" s="1"/>
    </row>
    <row r="57" spans="1:9" ht="29" x14ac:dyDescent="0.35">
      <c r="A57" s="58"/>
      <c r="B57" s="58"/>
      <c r="C57" s="58"/>
      <c r="D57" s="58"/>
      <c r="E57" s="58"/>
      <c r="F57" s="58"/>
      <c r="G57" s="58" t="s">
        <v>860</v>
      </c>
      <c r="H57" s="58"/>
      <c r="I57" s="1"/>
    </row>
    <row r="58" spans="1:9" x14ac:dyDescent="0.35">
      <c r="A58" s="58"/>
      <c r="B58" s="58"/>
      <c r="C58" s="58"/>
      <c r="D58" s="58"/>
      <c r="E58" s="58"/>
      <c r="F58" s="58"/>
      <c r="G58" s="58" t="s">
        <v>96</v>
      </c>
      <c r="H58" s="336" t="s">
        <v>98</v>
      </c>
      <c r="I58" s="1"/>
    </row>
    <row r="59" spans="1:9" x14ac:dyDescent="0.35">
      <c r="A59" s="58"/>
      <c r="B59" s="58"/>
      <c r="C59" s="58"/>
      <c r="D59" s="58"/>
      <c r="E59" s="336"/>
      <c r="F59" s="58"/>
      <c r="G59" s="58" t="s">
        <v>97</v>
      </c>
      <c r="H59" s="58" t="s">
        <v>99</v>
      </c>
      <c r="I59" s="1"/>
    </row>
    <row r="60" spans="1:9" ht="29" x14ac:dyDescent="0.35">
      <c r="A60" s="58"/>
      <c r="B60" s="58"/>
      <c r="C60" s="58"/>
      <c r="D60" s="58"/>
      <c r="E60" s="336"/>
      <c r="F60" s="58"/>
      <c r="G60" s="58" t="s">
        <v>2477</v>
      </c>
      <c r="H60" s="58"/>
      <c r="I60" s="1"/>
    </row>
    <row r="61" spans="1:9" ht="43.5" x14ac:dyDescent="0.35">
      <c r="A61" s="336"/>
      <c r="B61" s="336"/>
      <c r="C61" s="336"/>
      <c r="D61" s="336"/>
      <c r="E61" s="336" t="s">
        <v>8</v>
      </c>
      <c r="F61" s="336"/>
      <c r="G61" s="96" t="s">
        <v>2220</v>
      </c>
      <c r="H61" s="96" t="s">
        <v>2603</v>
      </c>
    </row>
    <row r="62" spans="1:9" ht="50.25" customHeight="1" x14ac:dyDescent="0.35">
      <c r="A62" s="336"/>
      <c r="B62" s="336"/>
      <c r="C62" s="336"/>
      <c r="D62" s="336"/>
      <c r="E62" s="336" t="s">
        <v>8</v>
      </c>
      <c r="F62" s="336"/>
      <c r="G62" s="96"/>
      <c r="H62" s="96" t="s">
        <v>2604</v>
      </c>
    </row>
    <row r="63" spans="1:9" ht="29" x14ac:dyDescent="0.35">
      <c r="A63" s="336"/>
      <c r="B63" s="336"/>
      <c r="C63" s="336"/>
      <c r="D63" s="336"/>
      <c r="E63" s="336" t="s">
        <v>8</v>
      </c>
      <c r="F63" s="336"/>
      <c r="G63" s="96"/>
      <c r="H63" s="96" t="s">
        <v>2605</v>
      </c>
    </row>
    <row r="64" spans="1:9" ht="29" x14ac:dyDescent="0.35">
      <c r="A64" s="336"/>
      <c r="B64" s="336"/>
      <c r="C64" s="336"/>
      <c r="D64" s="336"/>
      <c r="E64" s="336" t="s">
        <v>8</v>
      </c>
      <c r="F64" s="336"/>
      <c r="G64" s="96"/>
      <c r="H64" s="96" t="s">
        <v>2606</v>
      </c>
    </row>
    <row r="65" spans="1:8" ht="29" x14ac:dyDescent="0.35">
      <c r="A65" s="336"/>
      <c r="B65" s="336"/>
      <c r="C65" s="336"/>
      <c r="D65" s="336"/>
      <c r="E65" s="336" t="s">
        <v>8</v>
      </c>
      <c r="F65" s="336"/>
      <c r="G65" s="96"/>
      <c r="H65" s="96" t="s">
        <v>2607</v>
      </c>
    </row>
    <row r="66" spans="1:8" ht="33.75" customHeight="1" x14ac:dyDescent="0.35">
      <c r="A66" s="336"/>
      <c r="B66" s="336"/>
      <c r="C66" s="336"/>
      <c r="D66" s="336"/>
      <c r="E66" s="336" t="s">
        <v>8</v>
      </c>
      <c r="F66" s="336"/>
      <c r="G66" s="96"/>
      <c r="H66" s="96" t="s">
        <v>2608</v>
      </c>
    </row>
    <row r="67" spans="1:8" ht="29" x14ac:dyDescent="0.35">
      <c r="A67" s="336"/>
      <c r="B67" s="336"/>
      <c r="C67" s="336"/>
      <c r="D67" s="336"/>
      <c r="E67" s="336" t="s">
        <v>8</v>
      </c>
      <c r="F67" s="336"/>
      <c r="G67" s="96" t="s">
        <v>2394</v>
      </c>
      <c r="H67" s="96" t="s">
        <v>2609</v>
      </c>
    </row>
    <row r="68" spans="1:8" x14ac:dyDescent="0.35">
      <c r="A68" s="336"/>
      <c r="B68" s="336"/>
      <c r="C68" s="336"/>
      <c r="D68" s="336"/>
      <c r="E68" s="336" t="s">
        <v>8</v>
      </c>
      <c r="F68" s="336"/>
      <c r="G68" s="96"/>
      <c r="H68" s="96" t="s">
        <v>2610</v>
      </c>
    </row>
    <row r="69" spans="1:8" ht="29" x14ac:dyDescent="0.35">
      <c r="A69" s="336"/>
      <c r="B69" s="336"/>
      <c r="C69" s="336"/>
      <c r="D69" s="336"/>
      <c r="E69" s="336" t="s">
        <v>8</v>
      </c>
      <c r="F69" s="336"/>
      <c r="G69" s="96"/>
      <c r="H69" s="96" t="s">
        <v>2611</v>
      </c>
    </row>
    <row r="70" spans="1:8" ht="29" x14ac:dyDescent="0.35">
      <c r="A70" s="336"/>
      <c r="B70" s="336"/>
      <c r="C70" s="336"/>
      <c r="D70" s="336"/>
      <c r="E70" s="336" t="s">
        <v>8</v>
      </c>
      <c r="F70" s="336"/>
      <c r="G70" s="96"/>
      <c r="H70" s="96" t="s">
        <v>2612</v>
      </c>
    </row>
    <row r="71" spans="1:8" ht="29" x14ac:dyDescent="0.35">
      <c r="A71" s="336"/>
      <c r="B71" s="336"/>
      <c r="C71" s="336"/>
      <c r="D71" s="336"/>
      <c r="E71" s="336" t="s">
        <v>8</v>
      </c>
      <c r="F71" s="336"/>
      <c r="G71" s="96"/>
      <c r="H71" s="96" t="s">
        <v>2613</v>
      </c>
    </row>
    <row r="72" spans="1:8" ht="29" x14ac:dyDescent="0.35">
      <c r="A72" s="336"/>
      <c r="B72" s="336"/>
      <c r="C72" s="336"/>
      <c r="D72" s="336"/>
      <c r="E72" s="336" t="s">
        <v>8</v>
      </c>
      <c r="F72" s="336"/>
      <c r="G72" s="96"/>
      <c r="H72" s="96" t="s">
        <v>2614</v>
      </c>
    </row>
    <row r="73" spans="1:8" x14ac:dyDescent="0.35">
      <c r="A73" s="336"/>
      <c r="B73" s="336"/>
      <c r="C73" s="336"/>
      <c r="D73" s="336"/>
      <c r="E73" s="336" t="s">
        <v>8</v>
      </c>
      <c r="F73" s="336"/>
      <c r="G73" s="96"/>
      <c r="H73" s="96" t="s">
        <v>2615</v>
      </c>
    </row>
    <row r="74" spans="1:8" ht="29" x14ac:dyDescent="0.35">
      <c r="A74" s="336"/>
      <c r="B74" s="336"/>
      <c r="C74" s="336"/>
      <c r="D74" s="336"/>
      <c r="E74" s="336" t="s">
        <v>8</v>
      </c>
      <c r="F74" s="336"/>
      <c r="G74" s="96" t="s">
        <v>2395</v>
      </c>
      <c r="H74" s="96" t="s">
        <v>2616</v>
      </c>
    </row>
    <row r="75" spans="1:8" ht="29" x14ac:dyDescent="0.35">
      <c r="A75" s="336"/>
      <c r="B75" s="336"/>
      <c r="C75" s="336"/>
      <c r="D75" s="336"/>
      <c r="E75" s="336" t="s">
        <v>8</v>
      </c>
      <c r="F75" s="336"/>
      <c r="G75" s="96" t="s">
        <v>2397</v>
      </c>
      <c r="H75" s="96" t="s">
        <v>2617</v>
      </c>
    </row>
    <row r="76" spans="1:8" ht="29" x14ac:dyDescent="0.35">
      <c r="A76" s="336"/>
      <c r="B76" s="336"/>
      <c r="C76" s="336"/>
      <c r="D76" s="336"/>
      <c r="E76" s="336" t="s">
        <v>8</v>
      </c>
      <c r="F76" s="336"/>
      <c r="G76" s="96"/>
      <c r="H76" s="96" t="s">
        <v>2618</v>
      </c>
    </row>
    <row r="77" spans="1:8" x14ac:dyDescent="0.35">
      <c r="A77" s="336"/>
      <c r="B77" s="336"/>
      <c r="C77" s="336"/>
      <c r="D77" s="336"/>
      <c r="E77" s="336" t="s">
        <v>8</v>
      </c>
      <c r="F77" s="336"/>
      <c r="G77" s="96" t="s">
        <v>2396</v>
      </c>
      <c r="H77" s="96" t="s">
        <v>2619</v>
      </c>
    </row>
    <row r="78" spans="1:8" ht="29" x14ac:dyDescent="0.35">
      <c r="A78" s="336"/>
      <c r="B78" s="336"/>
      <c r="C78" s="336"/>
      <c r="D78" s="336"/>
      <c r="E78" s="336" t="s">
        <v>8</v>
      </c>
      <c r="F78" s="336"/>
      <c r="G78" s="96"/>
      <c r="H78" s="96" t="s">
        <v>2620</v>
      </c>
    </row>
    <row r="79" spans="1:8" x14ac:dyDescent="0.35">
      <c r="A79" s="336"/>
      <c r="B79" s="336"/>
      <c r="C79" s="336"/>
      <c r="D79" s="336"/>
      <c r="E79" s="336" t="s">
        <v>8</v>
      </c>
      <c r="F79" s="336"/>
      <c r="G79" s="96"/>
      <c r="H79" s="96" t="s">
        <v>2621</v>
      </c>
    </row>
    <row r="80" spans="1:8" x14ac:dyDescent="0.35">
      <c r="A80" s="336"/>
      <c r="B80" s="336"/>
      <c r="C80" s="336"/>
      <c r="D80" s="336"/>
      <c r="E80" s="336" t="s">
        <v>8</v>
      </c>
      <c r="F80" s="336"/>
      <c r="G80" s="96"/>
      <c r="H80" s="96" t="s">
        <v>2622</v>
      </c>
    </row>
    <row r="81" spans="1:8" ht="29" x14ac:dyDescent="0.35">
      <c r="A81" s="336"/>
      <c r="B81" s="336"/>
      <c r="C81" s="336"/>
      <c r="D81" s="336"/>
      <c r="E81" s="336" t="s">
        <v>8</v>
      </c>
      <c r="F81" s="336"/>
      <c r="G81" s="96"/>
      <c r="H81" s="96" t="s">
        <v>2623</v>
      </c>
    </row>
    <row r="82" spans="1:8" ht="29" x14ac:dyDescent="0.35">
      <c r="A82" s="336"/>
      <c r="B82" s="336"/>
      <c r="C82" s="336"/>
      <c r="D82" s="336"/>
      <c r="E82" s="336" t="s">
        <v>8</v>
      </c>
      <c r="F82" s="336"/>
      <c r="G82" s="96" t="s">
        <v>2398</v>
      </c>
      <c r="H82" s="96" t="s">
        <v>2624</v>
      </c>
    </row>
    <row r="83" spans="1:8" ht="29" x14ac:dyDescent="0.35">
      <c r="A83" s="336"/>
      <c r="B83" s="336"/>
      <c r="C83" s="336"/>
      <c r="D83" s="336"/>
      <c r="E83" s="336" t="s">
        <v>8</v>
      </c>
      <c r="F83" s="336"/>
      <c r="G83" s="96" t="s">
        <v>2393</v>
      </c>
      <c r="H83" s="96" t="s">
        <v>2625</v>
      </c>
    </row>
    <row r="84" spans="1:8" ht="29" x14ac:dyDescent="0.35">
      <c r="A84" s="336"/>
      <c r="B84" s="336"/>
      <c r="C84" s="336"/>
      <c r="D84" s="336"/>
      <c r="E84" s="336" t="s">
        <v>8</v>
      </c>
      <c r="F84" s="336"/>
      <c r="G84" s="96" t="s">
        <v>2399</v>
      </c>
      <c r="H84" s="96" t="s">
        <v>2626</v>
      </c>
    </row>
    <row r="85" spans="1:8" ht="29" x14ac:dyDescent="0.35">
      <c r="A85" s="336"/>
      <c r="B85" s="336"/>
      <c r="C85" s="336"/>
      <c r="D85" s="336"/>
      <c r="E85" s="336" t="s">
        <v>8</v>
      </c>
      <c r="F85" s="336"/>
      <c r="G85" s="96"/>
      <c r="H85" s="96" t="s">
        <v>2627</v>
      </c>
    </row>
    <row r="86" spans="1:8" ht="29" x14ac:dyDescent="0.35">
      <c r="A86" s="336"/>
      <c r="B86" s="336"/>
      <c r="C86" s="336"/>
      <c r="D86" s="336"/>
      <c r="E86" s="336" t="s">
        <v>8</v>
      </c>
      <c r="F86" s="336"/>
      <c r="G86" s="96" t="s">
        <v>2400</v>
      </c>
      <c r="H86" s="96" t="s">
        <v>2628</v>
      </c>
    </row>
    <row r="87" spans="1:8" x14ac:dyDescent="0.35">
      <c r="A87" s="336"/>
      <c r="B87" s="336"/>
      <c r="C87" s="336"/>
      <c r="D87" s="336"/>
      <c r="E87" s="336" t="s">
        <v>8</v>
      </c>
      <c r="F87" s="336"/>
      <c r="G87" s="96"/>
      <c r="H87" s="96" t="s">
        <v>2629</v>
      </c>
    </row>
    <row r="88" spans="1:8" ht="29" x14ac:dyDescent="0.35">
      <c r="A88" s="336"/>
      <c r="B88" s="336"/>
      <c r="C88" s="336"/>
      <c r="D88" s="336"/>
      <c r="E88" s="336" t="s">
        <v>8</v>
      </c>
      <c r="F88" s="336"/>
      <c r="G88" s="96" t="s">
        <v>2401</v>
      </c>
      <c r="H88" s="96" t="s">
        <v>2630</v>
      </c>
    </row>
    <row r="89" spans="1:8" ht="29" x14ac:dyDescent="0.35">
      <c r="A89" s="336"/>
      <c r="B89" s="336"/>
      <c r="C89" s="336"/>
      <c r="D89" s="336"/>
      <c r="E89" s="336" t="s">
        <v>8</v>
      </c>
      <c r="F89" s="336"/>
      <c r="G89" s="96" t="s">
        <v>2403</v>
      </c>
      <c r="H89" s="96" t="s">
        <v>2631</v>
      </c>
    </row>
    <row r="90" spans="1:8" ht="29" x14ac:dyDescent="0.35">
      <c r="A90" s="336"/>
      <c r="B90" s="336"/>
      <c r="C90" s="336"/>
      <c r="D90" s="336"/>
      <c r="E90" s="336" t="s">
        <v>8</v>
      </c>
      <c r="F90" s="336"/>
      <c r="G90" s="96"/>
      <c r="H90" s="96" t="s">
        <v>2632</v>
      </c>
    </row>
    <row r="91" spans="1:8" ht="29" x14ac:dyDescent="0.35">
      <c r="A91" s="336"/>
      <c r="B91" s="336"/>
      <c r="C91" s="336"/>
      <c r="D91" s="336"/>
      <c r="E91" s="336" t="s">
        <v>8</v>
      </c>
      <c r="F91" s="336"/>
      <c r="G91" s="96" t="s">
        <v>2402</v>
      </c>
      <c r="H91" s="96" t="s">
        <v>2633</v>
      </c>
    </row>
    <row r="92" spans="1:8" ht="29" x14ac:dyDescent="0.35">
      <c r="A92" s="336"/>
      <c r="B92" s="336"/>
      <c r="C92" s="336"/>
      <c r="D92" s="336"/>
      <c r="E92" s="336" t="s">
        <v>8</v>
      </c>
      <c r="F92" s="336"/>
      <c r="G92" s="96" t="s">
        <v>2404</v>
      </c>
      <c r="H92" s="96" t="s">
        <v>2634</v>
      </c>
    </row>
    <row r="93" spans="1:8" ht="29" x14ac:dyDescent="0.35">
      <c r="A93" s="336"/>
      <c r="B93" s="336"/>
      <c r="C93" s="336"/>
      <c r="D93" s="336"/>
      <c r="E93" s="336" t="s">
        <v>8</v>
      </c>
      <c r="F93" s="336"/>
      <c r="G93" s="96"/>
      <c r="H93" s="96" t="s">
        <v>2635</v>
      </c>
    </row>
    <row r="94" spans="1:8" ht="29" x14ac:dyDescent="0.35">
      <c r="A94" s="336"/>
      <c r="B94" s="336"/>
      <c r="C94" s="336"/>
      <c r="D94" s="336"/>
      <c r="E94" s="336" t="s">
        <v>8</v>
      </c>
      <c r="F94" s="336"/>
      <c r="G94" s="96"/>
      <c r="H94" s="96" t="s">
        <v>2636</v>
      </c>
    </row>
    <row r="95" spans="1:8" ht="43.5" x14ac:dyDescent="0.35">
      <c r="A95" s="336"/>
      <c r="B95" s="336"/>
      <c r="C95" s="336"/>
      <c r="D95" s="336"/>
      <c r="E95" s="336" t="s">
        <v>8</v>
      </c>
      <c r="F95" s="336"/>
      <c r="G95" s="96" t="s">
        <v>2405</v>
      </c>
      <c r="H95" s="96" t="s">
        <v>2637</v>
      </c>
    </row>
    <row r="96" spans="1:8" ht="54.75" customHeight="1" x14ac:dyDescent="0.35">
      <c r="A96" s="336"/>
      <c r="B96" s="336"/>
      <c r="C96" s="336"/>
      <c r="D96" s="336"/>
      <c r="E96" s="336" t="s">
        <v>8</v>
      </c>
      <c r="F96" s="336"/>
      <c r="G96" s="96"/>
      <c r="H96" s="96" t="s">
        <v>2638</v>
      </c>
    </row>
    <row r="97" spans="1:8" ht="29" x14ac:dyDescent="0.35">
      <c r="A97" s="336"/>
      <c r="B97" s="336"/>
      <c r="C97" s="336"/>
      <c r="D97" s="336"/>
      <c r="E97" s="336" t="s">
        <v>8</v>
      </c>
      <c r="F97" s="336"/>
      <c r="G97" s="96" t="s">
        <v>2406</v>
      </c>
      <c r="H97" s="96" t="s">
        <v>2639</v>
      </c>
    </row>
    <row r="98" spans="1:8" ht="51" customHeight="1" x14ac:dyDescent="0.35">
      <c r="A98" s="336"/>
      <c r="B98" s="336"/>
      <c r="C98" s="336"/>
      <c r="D98" s="336"/>
      <c r="E98" s="336" t="s">
        <v>8</v>
      </c>
      <c r="F98" s="336"/>
      <c r="G98" s="96"/>
      <c r="H98" s="96" t="s">
        <v>2640</v>
      </c>
    </row>
    <row r="99" spans="1:8" ht="29" x14ac:dyDescent="0.35">
      <c r="A99" s="336"/>
      <c r="B99" s="336"/>
      <c r="C99" s="336"/>
      <c r="D99" s="336"/>
      <c r="E99" s="336" t="s">
        <v>8</v>
      </c>
      <c r="F99" s="336"/>
      <c r="G99" s="96" t="s">
        <v>2407</v>
      </c>
      <c r="H99" s="96" t="s">
        <v>2641</v>
      </c>
    </row>
    <row r="100" spans="1:8" ht="29" x14ac:dyDescent="0.35">
      <c r="A100" s="336"/>
      <c r="B100" s="336"/>
      <c r="C100" s="336"/>
      <c r="D100" s="336"/>
      <c r="E100" s="336" t="s">
        <v>8</v>
      </c>
      <c r="F100" s="336"/>
      <c r="G100" s="96"/>
      <c r="H100" s="96" t="s">
        <v>2642</v>
      </c>
    </row>
    <row r="101" spans="1:8" x14ac:dyDescent="0.35">
      <c r="A101" s="336"/>
      <c r="B101" s="336"/>
      <c r="C101" s="336"/>
      <c r="D101" s="336"/>
      <c r="E101" s="336" t="s">
        <v>8</v>
      </c>
      <c r="F101" s="336"/>
      <c r="G101" s="96" t="s">
        <v>2408</v>
      </c>
      <c r="H101" s="96" t="s">
        <v>2643</v>
      </c>
    </row>
    <row r="102" spans="1:8" ht="29" x14ac:dyDescent="0.35">
      <c r="A102" s="336"/>
      <c r="B102" s="336"/>
      <c r="C102" s="336"/>
      <c r="D102" s="336"/>
      <c r="E102" s="336" t="s">
        <v>8</v>
      </c>
      <c r="F102" s="336"/>
      <c r="G102" s="96" t="s">
        <v>2409</v>
      </c>
      <c r="H102" s="96" t="s">
        <v>2644</v>
      </c>
    </row>
    <row r="103" spans="1:8" ht="29" x14ac:dyDescent="0.35">
      <c r="A103" s="336"/>
      <c r="B103" s="336"/>
      <c r="C103" s="336"/>
      <c r="D103" s="336"/>
      <c r="E103" s="336" t="s">
        <v>8</v>
      </c>
      <c r="F103" s="336"/>
      <c r="G103" s="96"/>
      <c r="H103" s="96" t="s">
        <v>2645</v>
      </c>
    </row>
    <row r="104" spans="1:8" ht="29" x14ac:dyDescent="0.35">
      <c r="A104" s="336"/>
      <c r="B104" s="336"/>
      <c r="C104" s="336"/>
      <c r="D104" s="336"/>
      <c r="E104" s="336" t="s">
        <v>8</v>
      </c>
      <c r="F104" s="336"/>
      <c r="G104" s="96"/>
      <c r="H104" s="96" t="s">
        <v>2646</v>
      </c>
    </row>
    <row r="105" spans="1:8" ht="29" x14ac:dyDescent="0.35">
      <c r="A105" s="336"/>
      <c r="B105" s="336"/>
      <c r="C105" s="336"/>
      <c r="D105" s="336"/>
      <c r="E105" s="336" t="s">
        <v>8</v>
      </c>
      <c r="F105" s="336"/>
      <c r="G105" s="96"/>
      <c r="H105" s="96" t="s">
        <v>2647</v>
      </c>
    </row>
    <row r="106" spans="1:8" ht="43.5" x14ac:dyDescent="0.35">
      <c r="A106" s="336"/>
      <c r="B106" s="336"/>
      <c r="C106" s="336"/>
      <c r="D106" s="336"/>
      <c r="E106" s="336" t="s">
        <v>8</v>
      </c>
      <c r="F106" s="336"/>
      <c r="G106" s="96"/>
      <c r="H106" s="96" t="s">
        <v>2648</v>
      </c>
    </row>
    <row r="107" spans="1:8" ht="29" x14ac:dyDescent="0.35">
      <c r="A107" s="336"/>
      <c r="B107" s="336"/>
      <c r="C107" s="336"/>
      <c r="D107" s="336"/>
      <c r="E107" s="336" t="s">
        <v>8</v>
      </c>
      <c r="F107" s="336"/>
      <c r="G107" s="96" t="s">
        <v>2410</v>
      </c>
      <c r="H107" s="96" t="s">
        <v>2649</v>
      </c>
    </row>
    <row r="108" spans="1:8" ht="43.5" x14ac:dyDescent="0.35">
      <c r="A108" s="336"/>
      <c r="B108" s="336"/>
      <c r="C108" s="336"/>
      <c r="D108" s="336"/>
      <c r="E108" s="336" t="s">
        <v>8</v>
      </c>
      <c r="F108" s="336"/>
      <c r="G108" s="96"/>
      <c r="H108" s="96" t="s">
        <v>2650</v>
      </c>
    </row>
    <row r="109" spans="1:8" ht="29" x14ac:dyDescent="0.35">
      <c r="A109" s="336"/>
      <c r="B109" s="336"/>
      <c r="C109" s="336"/>
      <c r="D109" s="336"/>
      <c r="E109" s="336" t="s">
        <v>8</v>
      </c>
      <c r="F109" s="336"/>
      <c r="G109" s="96" t="s">
        <v>2411</v>
      </c>
      <c r="H109" s="96" t="s">
        <v>2651</v>
      </c>
    </row>
    <row r="110" spans="1:8" ht="43.5" x14ac:dyDescent="0.35">
      <c r="A110" s="336"/>
      <c r="B110" s="336"/>
      <c r="C110" s="336"/>
      <c r="D110" s="336"/>
      <c r="E110" s="336" t="s">
        <v>8</v>
      </c>
      <c r="F110" s="336"/>
      <c r="G110" s="96" t="s">
        <v>2412</v>
      </c>
      <c r="H110" s="96" t="s">
        <v>2652</v>
      </c>
    </row>
    <row r="111" spans="1:8" ht="29" x14ac:dyDescent="0.35">
      <c r="A111" s="336"/>
      <c r="B111" s="336"/>
      <c r="C111" s="336"/>
      <c r="D111" s="336"/>
      <c r="E111" s="336" t="s">
        <v>8</v>
      </c>
      <c r="F111" s="336"/>
      <c r="G111" s="96" t="s">
        <v>2413</v>
      </c>
      <c r="H111" s="96" t="s">
        <v>2653</v>
      </c>
    </row>
    <row r="112" spans="1:8" ht="29" x14ac:dyDescent="0.35">
      <c r="A112" s="336"/>
      <c r="B112" s="336"/>
      <c r="C112" s="336"/>
      <c r="D112" s="336"/>
      <c r="E112" s="336" t="s">
        <v>8</v>
      </c>
      <c r="F112" s="336"/>
      <c r="G112" s="96" t="s">
        <v>2414</v>
      </c>
      <c r="H112" s="96" t="s">
        <v>2654</v>
      </c>
    </row>
    <row r="113" spans="1:8" ht="29" x14ac:dyDescent="0.35">
      <c r="A113" s="336"/>
      <c r="B113" s="336"/>
      <c r="C113" s="336"/>
      <c r="D113" s="336"/>
      <c r="E113" s="336" t="s">
        <v>8</v>
      </c>
      <c r="F113" s="336"/>
      <c r="G113" s="96" t="s">
        <v>2415</v>
      </c>
      <c r="H113" s="96" t="s">
        <v>2655</v>
      </c>
    </row>
    <row r="114" spans="1:8" ht="29" x14ac:dyDescent="0.35">
      <c r="A114" s="336"/>
      <c r="B114" s="336"/>
      <c r="C114" s="336"/>
      <c r="D114" s="336"/>
      <c r="E114" s="336" t="s">
        <v>8</v>
      </c>
      <c r="F114" s="336"/>
      <c r="G114" s="96" t="s">
        <v>2416</v>
      </c>
      <c r="H114" s="96" t="s">
        <v>2656</v>
      </c>
    </row>
    <row r="115" spans="1:8" x14ac:dyDescent="0.35">
      <c r="A115" s="336"/>
      <c r="B115" s="336"/>
      <c r="C115" s="336"/>
      <c r="D115" s="336"/>
      <c r="E115" s="336" t="s">
        <v>8</v>
      </c>
      <c r="F115" s="336"/>
      <c r="G115" s="96" t="s">
        <v>2417</v>
      </c>
      <c r="H115" s="96" t="s">
        <v>2657</v>
      </c>
    </row>
    <row r="116" spans="1:8" ht="43.5" x14ac:dyDescent="0.35">
      <c r="A116" s="336"/>
      <c r="B116" s="336"/>
      <c r="C116" s="336"/>
      <c r="D116" s="336"/>
      <c r="E116" s="336" t="s">
        <v>8</v>
      </c>
      <c r="F116" s="336"/>
      <c r="G116" s="96" t="s">
        <v>2418</v>
      </c>
      <c r="H116" s="96" t="s">
        <v>2658</v>
      </c>
    </row>
    <row r="117" spans="1:8" ht="29" x14ac:dyDescent="0.35">
      <c r="A117" s="336"/>
      <c r="B117" s="336"/>
      <c r="C117" s="336"/>
      <c r="D117" s="336"/>
      <c r="E117" s="336" t="s">
        <v>8</v>
      </c>
      <c r="F117" s="336"/>
      <c r="G117" s="96" t="s">
        <v>2419</v>
      </c>
      <c r="H117" s="96" t="s">
        <v>2659</v>
      </c>
    </row>
    <row r="118" spans="1:8" ht="52.5" customHeight="1" x14ac:dyDescent="0.35">
      <c r="A118" s="336"/>
      <c r="B118" s="336"/>
      <c r="C118" s="336"/>
      <c r="D118" s="336"/>
      <c r="E118" s="336" t="s">
        <v>8</v>
      </c>
      <c r="F118" s="336"/>
      <c r="G118" s="96" t="s">
        <v>2420</v>
      </c>
      <c r="H118" s="96" t="s">
        <v>2660</v>
      </c>
    </row>
    <row r="119" spans="1:8" ht="29" x14ac:dyDescent="0.35">
      <c r="A119" s="336"/>
      <c r="B119" s="336"/>
      <c r="C119" s="336"/>
      <c r="D119" s="336"/>
      <c r="E119" s="336" t="s">
        <v>8</v>
      </c>
      <c r="F119" s="336"/>
      <c r="G119" s="96" t="s">
        <v>2421</v>
      </c>
      <c r="H119" s="96" t="s">
        <v>2661</v>
      </c>
    </row>
    <row r="120" spans="1:8" ht="29" x14ac:dyDescent="0.35">
      <c r="A120" s="336"/>
      <c r="B120" s="336"/>
      <c r="C120" s="336"/>
      <c r="D120" s="336"/>
      <c r="E120" s="336" t="s">
        <v>8</v>
      </c>
      <c r="F120" s="336"/>
      <c r="G120" s="96"/>
      <c r="H120" s="96" t="s">
        <v>2662</v>
      </c>
    </row>
    <row r="121" spans="1:8" ht="29" x14ac:dyDescent="0.35">
      <c r="A121" s="336"/>
      <c r="B121" s="336"/>
      <c r="C121" s="336"/>
      <c r="D121" s="336"/>
      <c r="E121" s="336" t="s">
        <v>8</v>
      </c>
      <c r="F121" s="336"/>
      <c r="G121" s="96" t="s">
        <v>2422</v>
      </c>
      <c r="H121" s="96" t="s">
        <v>2663</v>
      </c>
    </row>
    <row r="122" spans="1:8" ht="43.5" x14ac:dyDescent="0.35">
      <c r="A122" s="336"/>
      <c r="B122" s="336"/>
      <c r="C122" s="336"/>
      <c r="D122" s="336"/>
      <c r="E122" s="336" t="s">
        <v>8</v>
      </c>
      <c r="F122" s="336"/>
      <c r="G122" s="96" t="s">
        <v>2423</v>
      </c>
      <c r="H122" s="96" t="s">
        <v>2664</v>
      </c>
    </row>
    <row r="123" spans="1:8" ht="29" x14ac:dyDescent="0.35">
      <c r="A123" s="336"/>
      <c r="B123" s="336"/>
      <c r="C123" s="336"/>
      <c r="D123" s="336"/>
      <c r="E123" s="336" t="s">
        <v>8</v>
      </c>
      <c r="F123" s="336"/>
      <c r="G123" s="96" t="s">
        <v>2424</v>
      </c>
      <c r="H123" s="96" t="s">
        <v>2665</v>
      </c>
    </row>
    <row r="124" spans="1:8" ht="29" x14ac:dyDescent="0.35">
      <c r="A124" s="336"/>
      <c r="B124" s="336"/>
      <c r="C124" s="336"/>
      <c r="D124" s="336"/>
      <c r="E124" s="336" t="s">
        <v>8</v>
      </c>
      <c r="F124" s="336"/>
      <c r="G124" s="96"/>
      <c r="H124" s="96" t="s">
        <v>2667</v>
      </c>
    </row>
    <row r="125" spans="1:8" ht="29" x14ac:dyDescent="0.35">
      <c r="A125" s="336"/>
      <c r="B125" s="336"/>
      <c r="C125" s="336"/>
      <c r="D125" s="336"/>
      <c r="E125" s="336" t="s">
        <v>8</v>
      </c>
      <c r="F125" s="336"/>
      <c r="G125" s="96"/>
      <c r="H125" s="96" t="s">
        <v>2668</v>
      </c>
    </row>
    <row r="126" spans="1:8" ht="29" x14ac:dyDescent="0.35">
      <c r="A126" s="336"/>
      <c r="B126" s="336"/>
      <c r="C126" s="336"/>
      <c r="D126" s="336"/>
      <c r="E126" s="336" t="s">
        <v>8</v>
      </c>
      <c r="F126" s="336"/>
      <c r="G126" s="96" t="s">
        <v>2425</v>
      </c>
      <c r="H126" s="96" t="s">
        <v>2666</v>
      </c>
    </row>
    <row r="127" spans="1:8" x14ac:dyDescent="0.35">
      <c r="A127" s="336"/>
      <c r="B127" s="336"/>
      <c r="C127" s="336"/>
      <c r="D127" s="336"/>
      <c r="E127" s="336" t="s">
        <v>8</v>
      </c>
      <c r="F127" s="336"/>
      <c r="G127" s="96" t="s">
        <v>2427</v>
      </c>
      <c r="H127" s="96" t="s">
        <v>2669</v>
      </c>
    </row>
    <row r="128" spans="1:8" ht="43.5" x14ac:dyDescent="0.35">
      <c r="A128" s="336"/>
      <c r="B128" s="336"/>
      <c r="C128" s="336"/>
      <c r="D128" s="336"/>
      <c r="E128" s="336" t="s">
        <v>8</v>
      </c>
      <c r="F128" s="336"/>
      <c r="G128" s="96" t="s">
        <v>2426</v>
      </c>
      <c r="H128" s="96" t="s">
        <v>2671</v>
      </c>
    </row>
    <row r="129" spans="1:8" x14ac:dyDescent="0.35">
      <c r="A129" s="336"/>
      <c r="B129" s="336"/>
      <c r="C129" s="336"/>
      <c r="D129" s="336"/>
      <c r="E129" s="336" t="s">
        <v>8</v>
      </c>
      <c r="F129" s="336"/>
      <c r="G129" s="96"/>
      <c r="H129" s="96" t="s">
        <v>2670</v>
      </c>
    </row>
    <row r="130" spans="1:8" ht="58" x14ac:dyDescent="0.35">
      <c r="A130" s="336"/>
      <c r="B130" s="336"/>
      <c r="C130" s="336"/>
      <c r="D130" s="336"/>
      <c r="E130" s="336" t="s">
        <v>8</v>
      </c>
      <c r="F130" s="336"/>
      <c r="G130" s="96" t="s">
        <v>2429</v>
      </c>
      <c r="H130" s="96" t="s">
        <v>2672</v>
      </c>
    </row>
    <row r="131" spans="1:8" ht="58" x14ac:dyDescent="0.35">
      <c r="A131" s="336"/>
      <c r="B131" s="336"/>
      <c r="C131" s="336"/>
      <c r="D131" s="336"/>
      <c r="E131" s="336" t="s">
        <v>8</v>
      </c>
      <c r="F131" s="336"/>
      <c r="G131" s="96"/>
      <c r="H131" s="96" t="s">
        <v>2673</v>
      </c>
    </row>
    <row r="132" spans="1:8" ht="33" customHeight="1" x14ac:dyDescent="0.35">
      <c r="A132" s="336"/>
      <c r="B132" s="336"/>
      <c r="C132" s="336"/>
      <c r="D132" s="336"/>
      <c r="E132" s="336" t="s">
        <v>8</v>
      </c>
      <c r="F132" s="336"/>
      <c r="G132" s="96" t="s">
        <v>2430</v>
      </c>
      <c r="H132" s="96" t="s">
        <v>2674</v>
      </c>
    </row>
    <row r="133" spans="1:8" ht="29" x14ac:dyDescent="0.35">
      <c r="A133" s="336"/>
      <c r="B133" s="336"/>
      <c r="C133" s="336"/>
      <c r="D133" s="336"/>
      <c r="E133" s="336" t="s">
        <v>8</v>
      </c>
      <c r="F133" s="336"/>
      <c r="G133" s="96"/>
      <c r="H133" s="96" t="s">
        <v>2675</v>
      </c>
    </row>
    <row r="134" spans="1:8" ht="29" x14ac:dyDescent="0.35">
      <c r="A134" s="336"/>
      <c r="B134" s="336"/>
      <c r="C134" s="336"/>
      <c r="D134" s="336"/>
      <c r="E134" s="336" t="s">
        <v>8</v>
      </c>
      <c r="F134" s="336"/>
      <c r="G134" s="96"/>
      <c r="H134" s="96" t="s">
        <v>2676</v>
      </c>
    </row>
    <row r="135" spans="1:8" ht="29" x14ac:dyDescent="0.35">
      <c r="A135" s="336"/>
      <c r="B135" s="336"/>
      <c r="C135" s="336"/>
      <c r="D135" s="336"/>
      <c r="E135" s="336" t="s">
        <v>8</v>
      </c>
      <c r="F135" s="336"/>
      <c r="G135" s="96" t="s">
        <v>2431</v>
      </c>
      <c r="H135" s="96" t="s">
        <v>2677</v>
      </c>
    </row>
    <row r="136" spans="1:8" ht="29" x14ac:dyDescent="0.35">
      <c r="A136" s="336"/>
      <c r="B136" s="336"/>
      <c r="C136" s="336"/>
      <c r="D136" s="336"/>
      <c r="E136" s="336" t="s">
        <v>8</v>
      </c>
      <c r="F136" s="336"/>
      <c r="G136" s="96"/>
      <c r="H136" s="96" t="s">
        <v>2678</v>
      </c>
    </row>
    <row r="137" spans="1:8" ht="29" x14ac:dyDescent="0.35">
      <c r="A137" s="336"/>
      <c r="B137" s="336"/>
      <c r="C137" s="336"/>
      <c r="D137" s="336"/>
      <c r="E137" s="336" t="s">
        <v>8</v>
      </c>
      <c r="F137" s="336"/>
      <c r="G137" s="96"/>
      <c r="H137" s="96" t="s">
        <v>2679</v>
      </c>
    </row>
    <row r="138" spans="1:8" ht="29" x14ac:dyDescent="0.35">
      <c r="A138" s="336"/>
      <c r="B138" s="336"/>
      <c r="C138" s="336"/>
      <c r="D138" s="336"/>
      <c r="E138" s="336" t="s">
        <v>8</v>
      </c>
      <c r="F138" s="336"/>
      <c r="G138" s="96" t="s">
        <v>2433</v>
      </c>
      <c r="H138" s="96" t="s">
        <v>2680</v>
      </c>
    </row>
    <row r="139" spans="1:8" ht="29" x14ac:dyDescent="0.35">
      <c r="A139" s="336"/>
      <c r="B139" s="336"/>
      <c r="C139" s="336"/>
      <c r="D139" s="336"/>
      <c r="E139" s="336" t="s">
        <v>8</v>
      </c>
      <c r="F139" s="336"/>
      <c r="G139" s="96" t="s">
        <v>2432</v>
      </c>
      <c r="H139" s="96" t="s">
        <v>2682</v>
      </c>
    </row>
    <row r="140" spans="1:8" ht="43.5" x14ac:dyDescent="0.35">
      <c r="A140" s="336"/>
      <c r="B140" s="336"/>
      <c r="C140" s="336"/>
      <c r="D140" s="336"/>
      <c r="E140" s="336" t="s">
        <v>8</v>
      </c>
      <c r="F140" s="336"/>
      <c r="G140" s="96"/>
      <c r="H140" s="96" t="s">
        <v>2683</v>
      </c>
    </row>
    <row r="141" spans="1:8" ht="29" x14ac:dyDescent="0.35">
      <c r="A141" s="336"/>
      <c r="B141" s="336"/>
      <c r="C141" s="336"/>
      <c r="D141" s="336"/>
      <c r="E141" s="336" t="s">
        <v>8</v>
      </c>
      <c r="F141" s="336"/>
      <c r="G141" s="96"/>
      <c r="H141" s="96" t="s">
        <v>2681</v>
      </c>
    </row>
    <row r="142" spans="1:8" x14ac:dyDescent="0.35">
      <c r="A142" s="336"/>
      <c r="B142" s="336"/>
      <c r="C142" s="336"/>
      <c r="D142" s="336"/>
      <c r="E142" s="336" t="s">
        <v>8</v>
      </c>
      <c r="F142" s="336"/>
      <c r="G142" s="96" t="s">
        <v>2434</v>
      </c>
      <c r="H142" s="96" t="s">
        <v>2684</v>
      </c>
    </row>
    <row r="143" spans="1:8" ht="29" x14ac:dyDescent="0.35">
      <c r="A143" s="336"/>
      <c r="B143" s="336"/>
      <c r="C143" s="336"/>
      <c r="D143" s="336"/>
      <c r="E143" s="336" t="s">
        <v>8</v>
      </c>
      <c r="F143" s="336"/>
      <c r="G143" s="96" t="s">
        <v>2435</v>
      </c>
      <c r="H143" s="96" t="s">
        <v>2685</v>
      </c>
    </row>
    <row r="144" spans="1:8" x14ac:dyDescent="0.35">
      <c r="A144" s="336"/>
      <c r="B144" s="336"/>
      <c r="C144" s="336"/>
      <c r="D144" s="336"/>
      <c r="E144" s="336" t="s">
        <v>8</v>
      </c>
      <c r="F144" s="336"/>
      <c r="G144" s="96" t="s">
        <v>2436</v>
      </c>
      <c r="H144" s="96" t="s">
        <v>2686</v>
      </c>
    </row>
    <row r="145" spans="1:8" ht="29" x14ac:dyDescent="0.35">
      <c r="A145" s="336"/>
      <c r="B145" s="336"/>
      <c r="C145" s="336"/>
      <c r="D145" s="336"/>
      <c r="E145" s="336" t="s">
        <v>8</v>
      </c>
      <c r="F145" s="336"/>
      <c r="G145" s="96" t="s">
        <v>2437</v>
      </c>
      <c r="H145" s="96" t="s">
        <v>2687</v>
      </c>
    </row>
    <row r="146" spans="1:8" ht="29" x14ac:dyDescent="0.35">
      <c r="A146" s="336"/>
      <c r="B146" s="336"/>
      <c r="C146" s="336"/>
      <c r="D146" s="336"/>
      <c r="E146" s="336" t="s">
        <v>8</v>
      </c>
      <c r="F146" s="336"/>
      <c r="G146" s="96" t="s">
        <v>2438</v>
      </c>
      <c r="H146" s="96" t="s">
        <v>2688</v>
      </c>
    </row>
    <row r="147" spans="1:8" ht="29" x14ac:dyDescent="0.35">
      <c r="A147" s="336"/>
      <c r="B147" s="336"/>
      <c r="C147" s="336"/>
      <c r="D147" s="336"/>
      <c r="E147" s="336" t="s">
        <v>8</v>
      </c>
      <c r="F147" s="336"/>
      <c r="G147" s="96"/>
      <c r="H147" s="96" t="s">
        <v>2689</v>
      </c>
    </row>
    <row r="148" spans="1:8" ht="29" x14ac:dyDescent="0.35">
      <c r="A148" s="336"/>
      <c r="B148" s="336"/>
      <c r="C148" s="336"/>
      <c r="D148" s="336"/>
      <c r="E148" s="336" t="s">
        <v>8</v>
      </c>
      <c r="F148" s="336"/>
      <c r="G148" s="96" t="s">
        <v>2439</v>
      </c>
      <c r="H148" s="96" t="s">
        <v>2690</v>
      </c>
    </row>
    <row r="149" spans="1:8" ht="29" x14ac:dyDescent="0.35">
      <c r="A149" s="336"/>
      <c r="B149" s="336"/>
      <c r="C149" s="336"/>
      <c r="D149" s="336"/>
      <c r="E149" s="336" t="s">
        <v>8</v>
      </c>
      <c r="F149" s="336"/>
      <c r="G149" s="96"/>
      <c r="H149" s="96" t="s">
        <v>2691</v>
      </c>
    </row>
    <row r="150" spans="1:8" x14ac:dyDescent="0.35">
      <c r="A150" s="336"/>
      <c r="B150" s="336"/>
      <c r="C150" s="336"/>
      <c r="D150" s="336"/>
      <c r="E150" s="336" t="s">
        <v>8</v>
      </c>
      <c r="F150" s="336"/>
      <c r="G150" s="96"/>
      <c r="H150" s="96" t="s">
        <v>2692</v>
      </c>
    </row>
    <row r="151" spans="1:8" ht="29" x14ac:dyDescent="0.35">
      <c r="A151" s="336"/>
      <c r="B151" s="336"/>
      <c r="C151" s="336"/>
      <c r="D151" s="336"/>
      <c r="E151" s="336" t="s">
        <v>8</v>
      </c>
      <c r="F151" s="336"/>
      <c r="G151" s="96" t="s">
        <v>2440</v>
      </c>
      <c r="H151" s="96" t="s">
        <v>2693</v>
      </c>
    </row>
    <row r="152" spans="1:8" ht="29" x14ac:dyDescent="0.35">
      <c r="A152" s="336"/>
      <c r="B152" s="336"/>
      <c r="C152" s="336"/>
      <c r="D152" s="336"/>
      <c r="E152" s="336" t="s">
        <v>8</v>
      </c>
      <c r="F152" s="336"/>
      <c r="G152" s="96"/>
      <c r="H152" s="96" t="s">
        <v>2694</v>
      </c>
    </row>
    <row r="153" spans="1:8" ht="58" x14ac:dyDescent="0.35">
      <c r="A153" s="336"/>
      <c r="B153" s="336"/>
      <c r="C153" s="336"/>
      <c r="D153" s="336"/>
      <c r="E153" s="336" t="s">
        <v>8</v>
      </c>
      <c r="F153" s="336"/>
      <c r="G153" s="96" t="s">
        <v>2442</v>
      </c>
      <c r="H153" s="96" t="s">
        <v>2695</v>
      </c>
    </row>
    <row r="154" spans="1:8" ht="58" x14ac:dyDescent="0.35">
      <c r="A154" s="336"/>
      <c r="B154" s="336"/>
      <c r="C154" s="336"/>
      <c r="D154" s="336"/>
      <c r="E154" s="336" t="s">
        <v>8</v>
      </c>
      <c r="F154" s="336"/>
      <c r="G154" s="96" t="s">
        <v>2443</v>
      </c>
      <c r="H154" s="96" t="s">
        <v>2696</v>
      </c>
    </row>
    <row r="155" spans="1:8" ht="43.5" x14ac:dyDescent="0.35">
      <c r="A155" s="336"/>
      <c r="B155" s="336"/>
      <c r="C155" s="336"/>
      <c r="D155" s="336"/>
      <c r="E155" s="336" t="s">
        <v>8</v>
      </c>
      <c r="F155" s="336"/>
      <c r="G155" s="96"/>
      <c r="H155" s="96" t="s">
        <v>2697</v>
      </c>
    </row>
    <row r="156" spans="1:8" ht="58" x14ac:dyDescent="0.35">
      <c r="A156" s="336"/>
      <c r="B156" s="336"/>
      <c r="C156" s="336"/>
      <c r="D156" s="336"/>
      <c r="E156" s="336" t="s">
        <v>8</v>
      </c>
      <c r="F156" s="336"/>
      <c r="G156" s="96" t="s">
        <v>2443</v>
      </c>
      <c r="H156" s="96" t="s">
        <v>2698</v>
      </c>
    </row>
    <row r="157" spans="1:8" ht="58" x14ac:dyDescent="0.35">
      <c r="A157" s="336"/>
      <c r="B157" s="336"/>
      <c r="C157" s="336"/>
      <c r="D157" s="336"/>
      <c r="E157" s="336" t="s">
        <v>8</v>
      </c>
      <c r="F157" s="336"/>
      <c r="G157" s="96" t="s">
        <v>2441</v>
      </c>
      <c r="H157" s="96" t="s">
        <v>2699</v>
      </c>
    </row>
    <row r="158" spans="1:8" ht="29" x14ac:dyDescent="0.35">
      <c r="A158" s="336"/>
      <c r="B158" s="336"/>
      <c r="C158" s="336"/>
      <c r="D158" s="336"/>
      <c r="E158" s="336" t="s">
        <v>8</v>
      </c>
      <c r="F158" s="336"/>
      <c r="G158" s="96" t="s">
        <v>2444</v>
      </c>
      <c r="H158" s="96" t="s">
        <v>2700</v>
      </c>
    </row>
    <row r="159" spans="1:8" ht="29" x14ac:dyDescent="0.35">
      <c r="A159" s="336"/>
      <c r="B159" s="336"/>
      <c r="C159" s="336"/>
      <c r="D159" s="336"/>
      <c r="E159" s="336" t="s">
        <v>8</v>
      </c>
      <c r="F159" s="336"/>
      <c r="G159" s="96"/>
      <c r="H159" s="96" t="s">
        <v>2701</v>
      </c>
    </row>
    <row r="160" spans="1:8" x14ac:dyDescent="0.35">
      <c r="A160" s="336"/>
      <c r="B160" s="336"/>
      <c r="C160" s="336"/>
      <c r="D160" s="336"/>
      <c r="E160" s="336" t="s">
        <v>8</v>
      </c>
      <c r="F160" s="336"/>
      <c r="G160" s="96" t="s">
        <v>2445</v>
      </c>
      <c r="H160" s="96" t="s">
        <v>2702</v>
      </c>
    </row>
    <row r="161" spans="1:8" ht="29" x14ac:dyDescent="0.35">
      <c r="A161" s="336"/>
      <c r="B161" s="336"/>
      <c r="C161" s="336"/>
      <c r="D161" s="336"/>
      <c r="E161" s="336" t="s">
        <v>8</v>
      </c>
      <c r="F161" s="336"/>
      <c r="G161" s="96"/>
      <c r="H161" s="96" t="s">
        <v>2703</v>
      </c>
    </row>
    <row r="162" spans="1:8" x14ac:dyDescent="0.35">
      <c r="A162" s="336"/>
      <c r="B162" s="336"/>
      <c r="C162" s="336"/>
      <c r="D162" s="336"/>
      <c r="E162" s="336" t="s">
        <v>8</v>
      </c>
      <c r="F162" s="336"/>
      <c r="G162" s="96" t="s">
        <v>2446</v>
      </c>
      <c r="H162" s="96" t="s">
        <v>2704</v>
      </c>
    </row>
    <row r="163" spans="1:8" ht="29" x14ac:dyDescent="0.35">
      <c r="A163" s="336"/>
      <c r="B163" s="336"/>
      <c r="C163" s="336"/>
      <c r="D163" s="336"/>
      <c r="E163" s="336" t="s">
        <v>8</v>
      </c>
      <c r="F163" s="336"/>
      <c r="G163" s="96"/>
      <c r="H163" s="96" t="s">
        <v>2705</v>
      </c>
    </row>
    <row r="164" spans="1:8" ht="43.5" x14ac:dyDescent="0.35">
      <c r="A164" s="336"/>
      <c r="B164" s="336"/>
      <c r="C164" s="336"/>
      <c r="D164" s="336"/>
      <c r="E164" s="336" t="s">
        <v>8</v>
      </c>
      <c r="F164" s="336"/>
      <c r="G164" s="96"/>
      <c r="H164" s="96" t="s">
        <v>2706</v>
      </c>
    </row>
    <row r="165" spans="1:8" ht="29" x14ac:dyDescent="0.35">
      <c r="A165" s="336"/>
      <c r="B165" s="336"/>
      <c r="C165" s="336"/>
      <c r="D165" s="336"/>
      <c r="E165" s="336"/>
      <c r="F165" s="336"/>
      <c r="G165" s="96" t="s">
        <v>2478</v>
      </c>
      <c r="H165" s="96"/>
    </row>
    <row r="166" spans="1:8" ht="58" x14ac:dyDescent="0.35">
      <c r="A166" s="336"/>
      <c r="B166" s="336"/>
      <c r="C166" s="336"/>
      <c r="D166" s="336"/>
      <c r="E166" s="336" t="s">
        <v>8</v>
      </c>
      <c r="F166" s="336"/>
      <c r="G166" s="96" t="s">
        <v>2447</v>
      </c>
      <c r="H166" s="96" t="s">
        <v>2707</v>
      </c>
    </row>
    <row r="167" spans="1:8" ht="58" x14ac:dyDescent="0.35">
      <c r="A167" s="336"/>
      <c r="B167" s="336"/>
      <c r="C167" s="336"/>
      <c r="D167" s="336"/>
      <c r="E167" s="336" t="s">
        <v>8</v>
      </c>
      <c r="F167" s="336"/>
      <c r="G167" s="96" t="s">
        <v>2448</v>
      </c>
      <c r="H167" s="96" t="s">
        <v>2708</v>
      </c>
    </row>
    <row r="168" spans="1:8" ht="43.5" x14ac:dyDescent="0.35">
      <c r="A168" s="336"/>
      <c r="B168" s="336"/>
      <c r="C168" s="336"/>
      <c r="D168" s="336"/>
      <c r="E168" s="336" t="s">
        <v>8</v>
      </c>
      <c r="F168" s="336"/>
      <c r="G168" s="96"/>
      <c r="H168" s="96" t="s">
        <v>2709</v>
      </c>
    </row>
    <row r="169" spans="1:8" ht="43.5" x14ac:dyDescent="0.35">
      <c r="A169" s="336"/>
      <c r="B169" s="336"/>
      <c r="C169" s="336"/>
      <c r="D169" s="336"/>
      <c r="E169" s="336" t="s">
        <v>8</v>
      </c>
      <c r="F169" s="336"/>
      <c r="G169" s="96" t="s">
        <v>2449</v>
      </c>
      <c r="H169" s="96" t="s">
        <v>2710</v>
      </c>
    </row>
    <row r="170" spans="1:8" ht="43.5" x14ac:dyDescent="0.35">
      <c r="A170" s="336"/>
      <c r="B170" s="336"/>
      <c r="C170" s="336"/>
      <c r="D170" s="336"/>
      <c r="E170" s="336" t="s">
        <v>8</v>
      </c>
      <c r="F170" s="336"/>
      <c r="G170" s="96" t="s">
        <v>2450</v>
      </c>
      <c r="H170" s="96" t="s">
        <v>2711</v>
      </c>
    </row>
    <row r="171" spans="1:8" ht="58" x14ac:dyDescent="0.35">
      <c r="A171" s="336"/>
      <c r="B171" s="336"/>
      <c r="C171" s="336"/>
      <c r="D171" s="336"/>
      <c r="E171" s="336" t="s">
        <v>8</v>
      </c>
      <c r="F171" s="336"/>
      <c r="G171" s="96" t="s">
        <v>2451</v>
      </c>
      <c r="H171" s="96" t="s">
        <v>2712</v>
      </c>
    </row>
    <row r="172" spans="1:8" ht="58" x14ac:dyDescent="0.35">
      <c r="A172" s="336"/>
      <c r="B172" s="336"/>
      <c r="C172" s="336"/>
      <c r="D172" s="336"/>
      <c r="E172" s="336" t="s">
        <v>8</v>
      </c>
      <c r="F172" s="336"/>
      <c r="G172" s="96" t="s">
        <v>2452</v>
      </c>
      <c r="H172" s="96" t="s">
        <v>2713</v>
      </c>
    </row>
    <row r="173" spans="1:8" ht="58" x14ac:dyDescent="0.35">
      <c r="A173" s="336"/>
      <c r="B173" s="336"/>
      <c r="C173" s="336"/>
      <c r="D173" s="336"/>
      <c r="E173" s="336" t="s">
        <v>8</v>
      </c>
      <c r="F173" s="336"/>
      <c r="G173" s="96" t="s">
        <v>2453</v>
      </c>
      <c r="H173" s="96" t="s">
        <v>2714</v>
      </c>
    </row>
    <row r="174" spans="1:8" ht="58" x14ac:dyDescent="0.35">
      <c r="A174" s="336"/>
      <c r="B174" s="336"/>
      <c r="C174" s="336"/>
      <c r="D174" s="336"/>
      <c r="E174" s="336" t="s">
        <v>8</v>
      </c>
      <c r="F174" s="336"/>
      <c r="G174" s="96" t="s">
        <v>2454</v>
      </c>
      <c r="H174" s="96" t="s">
        <v>2715</v>
      </c>
    </row>
    <row r="175" spans="1:8" ht="58" x14ac:dyDescent="0.35">
      <c r="A175" s="336"/>
      <c r="B175" s="336"/>
      <c r="C175" s="336"/>
      <c r="D175" s="336"/>
      <c r="E175" s="336" t="s">
        <v>8</v>
      </c>
      <c r="F175" s="336"/>
      <c r="G175" s="96" t="s">
        <v>2425</v>
      </c>
      <c r="H175" s="96" t="s">
        <v>2716</v>
      </c>
    </row>
    <row r="176" spans="1:8" ht="58" x14ac:dyDescent="0.35">
      <c r="A176" s="336"/>
      <c r="B176" s="336"/>
      <c r="C176" s="336"/>
      <c r="D176" s="336"/>
      <c r="E176" s="336" t="s">
        <v>8</v>
      </c>
      <c r="F176" s="336"/>
      <c r="G176" s="96" t="s">
        <v>2455</v>
      </c>
      <c r="H176" s="96" t="s">
        <v>2717</v>
      </c>
    </row>
    <row r="177" spans="1:8" ht="43.5" x14ac:dyDescent="0.35">
      <c r="A177" s="336"/>
      <c r="B177" s="336"/>
      <c r="C177" s="336"/>
      <c r="D177" s="336"/>
      <c r="E177" s="336" t="s">
        <v>8</v>
      </c>
      <c r="F177" s="336"/>
      <c r="G177" s="96" t="s">
        <v>2456</v>
      </c>
      <c r="H177" s="96" t="s">
        <v>2718</v>
      </c>
    </row>
    <row r="178" spans="1:8" ht="58" x14ac:dyDescent="0.35">
      <c r="A178" s="336"/>
      <c r="B178" s="336"/>
      <c r="C178" s="336"/>
      <c r="D178" s="336"/>
      <c r="E178" s="336" t="s">
        <v>8</v>
      </c>
      <c r="F178" s="336"/>
      <c r="G178" s="96" t="s">
        <v>2457</v>
      </c>
      <c r="H178" s="96" t="s">
        <v>2719</v>
      </c>
    </row>
    <row r="179" spans="1:8" ht="43.5" x14ac:dyDescent="0.35">
      <c r="A179" s="336"/>
      <c r="B179" s="336"/>
      <c r="C179" s="336"/>
      <c r="D179" s="336"/>
      <c r="E179" s="336" t="s">
        <v>8</v>
      </c>
      <c r="F179" s="336"/>
      <c r="G179" s="96" t="s">
        <v>2426</v>
      </c>
      <c r="H179" s="96" t="s">
        <v>2720</v>
      </c>
    </row>
    <row r="180" spans="1:8" ht="43.5" x14ac:dyDescent="0.35">
      <c r="A180" s="336"/>
      <c r="B180" s="336"/>
      <c r="C180" s="336"/>
      <c r="D180" s="336"/>
      <c r="E180" s="336" t="s">
        <v>8</v>
      </c>
      <c r="F180" s="336"/>
      <c r="G180" s="96" t="s">
        <v>2458</v>
      </c>
      <c r="H180" s="96" t="s">
        <v>2721</v>
      </c>
    </row>
    <row r="181" spans="1:8" ht="43.5" x14ac:dyDescent="0.35">
      <c r="A181" s="336"/>
      <c r="B181" s="336"/>
      <c r="C181" s="336"/>
      <c r="D181" s="336"/>
      <c r="E181" s="336" t="s">
        <v>8</v>
      </c>
      <c r="F181" s="336"/>
      <c r="G181" s="96" t="s">
        <v>2459</v>
      </c>
      <c r="H181" s="96" t="s">
        <v>2722</v>
      </c>
    </row>
    <row r="182" spans="1:8" ht="43.5" x14ac:dyDescent="0.35">
      <c r="A182" s="336"/>
      <c r="B182" s="336"/>
      <c r="C182" s="336"/>
      <c r="D182" s="336"/>
      <c r="E182" s="336" t="s">
        <v>8</v>
      </c>
      <c r="F182" s="336"/>
      <c r="G182" s="96" t="s">
        <v>2460</v>
      </c>
      <c r="H182" s="96" t="s">
        <v>2723</v>
      </c>
    </row>
    <row r="183" spans="1:8" ht="43.5" x14ac:dyDescent="0.35">
      <c r="A183" s="336"/>
      <c r="B183" s="336"/>
      <c r="C183" s="336"/>
      <c r="D183" s="336"/>
      <c r="E183" s="336" t="s">
        <v>8</v>
      </c>
      <c r="F183" s="336"/>
      <c r="G183" s="96" t="s">
        <v>2461</v>
      </c>
      <c r="H183" s="96" t="s">
        <v>2724</v>
      </c>
    </row>
    <row r="184" spans="1:8" ht="58" x14ac:dyDescent="0.35">
      <c r="A184" s="336"/>
      <c r="B184" s="336"/>
      <c r="C184" s="336"/>
      <c r="D184" s="336"/>
      <c r="E184" s="336" t="s">
        <v>8</v>
      </c>
      <c r="F184" s="336"/>
      <c r="G184" s="96" t="s">
        <v>2462</v>
      </c>
      <c r="H184" s="96" t="s">
        <v>2725</v>
      </c>
    </row>
    <row r="185" spans="1:8" ht="29" x14ac:dyDescent="0.35">
      <c r="A185" s="336"/>
      <c r="B185" s="336"/>
      <c r="C185" s="336"/>
      <c r="D185" s="336"/>
      <c r="E185" s="336" t="s">
        <v>8</v>
      </c>
      <c r="F185" s="336"/>
      <c r="G185" s="96" t="s">
        <v>2463</v>
      </c>
      <c r="H185" s="96" t="s">
        <v>2726</v>
      </c>
    </row>
    <row r="186" spans="1:8" ht="43.5" x14ac:dyDescent="0.35">
      <c r="A186" s="336"/>
      <c r="B186" s="336"/>
      <c r="C186" s="336"/>
      <c r="D186" s="336"/>
      <c r="E186" s="336" t="s">
        <v>8</v>
      </c>
      <c r="F186" s="336"/>
      <c r="G186" s="96" t="s">
        <v>2464</v>
      </c>
      <c r="H186" s="96" t="s">
        <v>2727</v>
      </c>
    </row>
    <row r="187" spans="1:8" ht="43.5" x14ac:dyDescent="0.35">
      <c r="A187" s="336"/>
      <c r="B187" s="336"/>
      <c r="C187" s="336"/>
      <c r="D187" s="336"/>
      <c r="E187" s="336" t="s">
        <v>8</v>
      </c>
      <c r="F187" s="336"/>
      <c r="G187" s="96" t="s">
        <v>2428</v>
      </c>
      <c r="H187" s="96" t="s">
        <v>2728</v>
      </c>
    </row>
    <row r="188" spans="1:8" ht="58" x14ac:dyDescent="0.35">
      <c r="A188" s="336"/>
      <c r="B188" s="336"/>
      <c r="C188" s="336"/>
      <c r="D188" s="336"/>
      <c r="E188" s="336" t="s">
        <v>8</v>
      </c>
      <c r="F188" s="336"/>
      <c r="G188" s="96" t="s">
        <v>2465</v>
      </c>
      <c r="H188" s="96" t="s">
        <v>2729</v>
      </c>
    </row>
    <row r="189" spans="1:8" ht="58" x14ac:dyDescent="0.35">
      <c r="A189" s="336"/>
      <c r="B189" s="336"/>
      <c r="C189" s="336"/>
      <c r="D189" s="336"/>
      <c r="E189" s="336" t="s">
        <v>8</v>
      </c>
      <c r="F189" s="336"/>
      <c r="G189" s="96" t="s">
        <v>2466</v>
      </c>
      <c r="H189" s="96" t="s">
        <v>2730</v>
      </c>
    </row>
    <row r="190" spans="1:8" ht="43.5" x14ac:dyDescent="0.35">
      <c r="A190" s="336"/>
      <c r="B190" s="336"/>
      <c r="C190" s="336"/>
      <c r="D190" s="336"/>
      <c r="E190" s="336" t="s">
        <v>8</v>
      </c>
      <c r="F190" s="336"/>
      <c r="G190" s="96" t="s">
        <v>2467</v>
      </c>
      <c r="H190" s="96" t="s">
        <v>2731</v>
      </c>
    </row>
    <row r="191" spans="1:8" ht="43.5" x14ac:dyDescent="0.35">
      <c r="A191" s="336"/>
      <c r="B191" s="336"/>
      <c r="C191" s="336"/>
      <c r="D191" s="336"/>
      <c r="E191" s="336" t="s">
        <v>8</v>
      </c>
      <c r="F191" s="336"/>
      <c r="G191" s="96"/>
      <c r="H191" s="96" t="s">
        <v>2733</v>
      </c>
    </row>
    <row r="192" spans="1:8" ht="43.5" x14ac:dyDescent="0.35">
      <c r="A192" s="336"/>
      <c r="B192" s="336"/>
      <c r="C192" s="336"/>
      <c r="D192" s="336"/>
      <c r="E192" s="336" t="s">
        <v>8</v>
      </c>
      <c r="F192" s="336"/>
      <c r="G192" s="96"/>
      <c r="H192" s="96" t="s">
        <v>2734</v>
      </c>
    </row>
    <row r="193" spans="1:8" ht="43.5" x14ac:dyDescent="0.35">
      <c r="A193" s="336"/>
      <c r="B193" s="336"/>
      <c r="C193" s="336"/>
      <c r="D193" s="336"/>
      <c r="E193" s="336" t="s">
        <v>8</v>
      </c>
      <c r="F193" s="336"/>
      <c r="G193" s="96" t="s">
        <v>2468</v>
      </c>
      <c r="H193" s="96" t="s">
        <v>2732</v>
      </c>
    </row>
    <row r="194" spans="1:8" ht="58" x14ac:dyDescent="0.35">
      <c r="A194" s="336"/>
      <c r="B194" s="336"/>
      <c r="C194" s="336"/>
      <c r="D194" s="336"/>
      <c r="E194" s="336" t="s">
        <v>8</v>
      </c>
      <c r="F194" s="336"/>
      <c r="G194" s="96" t="s">
        <v>2441</v>
      </c>
      <c r="H194" s="96" t="s">
        <v>2735</v>
      </c>
    </row>
    <row r="195" spans="1:8" ht="58" x14ac:dyDescent="0.35">
      <c r="A195" s="336"/>
      <c r="B195" s="336"/>
      <c r="C195" s="336"/>
      <c r="D195" s="336"/>
      <c r="E195" s="336" t="s">
        <v>8</v>
      </c>
      <c r="F195" s="336"/>
      <c r="G195" s="96" t="s">
        <v>2469</v>
      </c>
      <c r="H195" s="96" t="s">
        <v>2736</v>
      </c>
    </row>
    <row r="196" spans="1:8" ht="43.5" x14ac:dyDescent="0.35">
      <c r="A196" s="336"/>
      <c r="B196" s="336"/>
      <c r="C196" s="336"/>
      <c r="D196" s="336"/>
      <c r="E196" s="336" t="s">
        <v>8</v>
      </c>
      <c r="F196" s="336"/>
      <c r="G196" s="96" t="s">
        <v>2470</v>
      </c>
      <c r="H196" s="96" t="s">
        <v>2737</v>
      </c>
    </row>
    <row r="197" spans="1:8" ht="58" x14ac:dyDescent="0.35">
      <c r="A197" s="336"/>
      <c r="B197" s="336"/>
      <c r="C197" s="336"/>
      <c r="D197" s="336"/>
      <c r="E197" s="336" t="s">
        <v>8</v>
      </c>
      <c r="F197" s="336"/>
      <c r="G197" s="96"/>
      <c r="H197" s="96" t="s">
        <v>2739</v>
      </c>
    </row>
    <row r="198" spans="1:8" ht="60" customHeight="1" x14ac:dyDescent="0.35">
      <c r="A198" s="336"/>
      <c r="B198" s="336"/>
      <c r="C198" s="336"/>
      <c r="D198" s="336"/>
      <c r="E198" s="336" t="s">
        <v>8</v>
      </c>
      <c r="F198" s="336"/>
      <c r="G198" s="96" t="s">
        <v>2471</v>
      </c>
      <c r="H198" s="96" t="s">
        <v>2738</v>
      </c>
    </row>
    <row r="199" spans="1:8" ht="29" x14ac:dyDescent="0.35">
      <c r="A199" s="336"/>
      <c r="B199" s="336"/>
      <c r="C199" s="336"/>
      <c r="D199" s="336"/>
      <c r="E199" s="336" t="s">
        <v>8</v>
      </c>
      <c r="F199" s="336"/>
      <c r="G199" s="96" t="s">
        <v>2472</v>
      </c>
      <c r="H199" s="96" t="s">
        <v>2740</v>
      </c>
    </row>
    <row r="200" spans="1:8" ht="43.5" x14ac:dyDescent="0.35">
      <c r="A200" s="336"/>
      <c r="B200" s="336"/>
      <c r="C200" s="336"/>
      <c r="D200" s="336"/>
      <c r="E200" s="336" t="s">
        <v>8</v>
      </c>
      <c r="F200" s="336"/>
      <c r="G200" s="96" t="s">
        <v>2473</v>
      </c>
      <c r="H200" s="96" t="s">
        <v>2741</v>
      </c>
    </row>
    <row r="201" spans="1:8" ht="29" x14ac:dyDescent="0.35">
      <c r="A201" s="336"/>
      <c r="B201" s="336"/>
      <c r="C201" s="336"/>
      <c r="D201" s="336"/>
      <c r="E201" s="336" t="s">
        <v>8</v>
      </c>
      <c r="F201" s="336"/>
      <c r="G201" s="96" t="s">
        <v>2474</v>
      </c>
      <c r="H201" s="96" t="s">
        <v>2742</v>
      </c>
    </row>
    <row r="202" spans="1:8" ht="43.5" x14ac:dyDescent="0.35">
      <c r="A202" s="336"/>
      <c r="B202" s="336"/>
      <c r="C202" s="336"/>
      <c r="D202" s="336"/>
      <c r="E202" s="336" t="s">
        <v>8</v>
      </c>
      <c r="F202" s="336"/>
      <c r="G202" s="96" t="s">
        <v>2475</v>
      </c>
      <c r="H202" s="96" t="s">
        <v>2743</v>
      </c>
    </row>
    <row r="203" spans="1:8" ht="29" x14ac:dyDescent="0.35">
      <c r="A203" s="336"/>
      <c r="B203" s="336"/>
      <c r="C203" s="336"/>
      <c r="D203" s="336"/>
      <c r="E203" s="336" t="s">
        <v>8</v>
      </c>
      <c r="F203" s="336"/>
      <c r="G203" s="96" t="s">
        <v>2476</v>
      </c>
      <c r="H203" s="96" t="s">
        <v>2744</v>
      </c>
    </row>
  </sheetData>
  <mergeCells count="3">
    <mergeCell ref="A6:B6"/>
    <mergeCell ref="C6:F6"/>
    <mergeCell ref="G6:I6"/>
  </mergeCells>
  <hyperlinks>
    <hyperlink ref="A1" r:id="rId1" display="dgonzalez@bionos.es " xr:uid="{D4F11BBF-7D58-4DB2-B5B1-F6B27AD62031}"/>
    <hyperlink ref="G2" r:id="rId2" xr:uid="{94208A1D-8978-48B8-A1C0-ED3AA2998756}"/>
  </hyperlinks>
  <pageMargins left="0.7" right="0.7" top="0.75" bottom="0.75" header="0.3" footer="0.3"/>
  <pageSetup paperSize="9" orientation="portrait" horizontalDpi="4294967295" verticalDpi="4294967295"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AE331-8691-4D5B-882D-AFA057E81539}">
  <dimension ref="A1:K207"/>
  <sheetViews>
    <sheetView topLeftCell="A142" zoomScale="80" zoomScaleNormal="80" workbookViewId="0">
      <selection activeCell="G3" sqref="G3"/>
    </sheetView>
  </sheetViews>
  <sheetFormatPr baseColWidth="10" defaultColWidth="9.08984375" defaultRowHeight="14.5" x14ac:dyDescent="0.35"/>
  <cols>
    <col min="1" max="6" width="10.6328125" style="566" customWidth="1"/>
    <col min="7" max="7" width="15.6328125" style="566" customWidth="1"/>
    <col min="8" max="8" width="19.6328125" style="566" customWidth="1"/>
    <col min="9" max="10" width="10.6328125" style="566" customWidth="1"/>
    <col min="11" max="11" width="16.54296875" style="566" customWidth="1"/>
    <col min="12" max="16384" width="9.08984375" style="566"/>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612" t="s">
        <v>110</v>
      </c>
      <c r="H3" s="618" t="s">
        <v>907</v>
      </c>
      <c r="I3" s="612" t="s">
        <v>2798</v>
      </c>
    </row>
    <row r="4" spans="1:11" ht="29" x14ac:dyDescent="0.35">
      <c r="A4" s="737" t="s">
        <v>1084</v>
      </c>
      <c r="B4" s="738"/>
      <c r="C4" s="741" t="s">
        <v>1244</v>
      </c>
      <c r="D4" s="742"/>
      <c r="E4" s="741" t="s">
        <v>1085</v>
      </c>
      <c r="F4" s="742"/>
      <c r="G4" s="469" t="s">
        <v>3051</v>
      </c>
      <c r="H4" s="470" t="s">
        <v>3052</v>
      </c>
      <c r="I4" s="471" t="s">
        <v>2800</v>
      </c>
    </row>
    <row r="5" spans="1:11" x14ac:dyDescent="0.35">
      <c r="A5" s="739"/>
      <c r="B5" s="740"/>
      <c r="C5" s="743"/>
      <c r="D5" s="744"/>
      <c r="E5" s="743"/>
      <c r="F5" s="744"/>
      <c r="G5" s="468" t="s">
        <v>2218</v>
      </c>
      <c r="H5" s="582" t="s">
        <v>2219</v>
      </c>
      <c r="I5" s="613" t="s">
        <v>2800</v>
      </c>
    </row>
    <row r="6" spans="1:11" ht="52.25" customHeight="1" x14ac:dyDescent="0.35">
      <c r="A6" s="735" t="s">
        <v>2803</v>
      </c>
      <c r="B6" s="735"/>
      <c r="C6" s="735"/>
      <c r="D6" s="735"/>
      <c r="E6" s="735"/>
      <c r="F6" s="730"/>
      <c r="G6" s="730"/>
    </row>
    <row r="7" spans="1:11" ht="59" customHeight="1" x14ac:dyDescent="0.35">
      <c r="A7" s="735" t="s">
        <v>2804</v>
      </c>
      <c r="B7" s="730"/>
      <c r="C7" s="730"/>
      <c r="D7" s="730"/>
      <c r="E7" s="730"/>
      <c r="F7" s="730" t="s">
        <v>3050</v>
      </c>
      <c r="G7" s="730"/>
    </row>
    <row r="8" spans="1:11" x14ac:dyDescent="0.35">
      <c r="B8" s="736" t="s">
        <v>2797</v>
      </c>
      <c r="C8" s="736"/>
      <c r="D8" s="736"/>
      <c r="E8" s="736"/>
      <c r="F8" s="731" t="s">
        <v>2997</v>
      </c>
      <c r="G8" s="731"/>
    </row>
    <row r="10" spans="1:11" x14ac:dyDescent="0.35">
      <c r="A10" s="724" t="s">
        <v>13</v>
      </c>
      <c r="B10" s="725"/>
      <c r="C10" s="726" t="s">
        <v>12</v>
      </c>
      <c r="D10" s="727"/>
      <c r="E10" s="727"/>
      <c r="F10" s="728"/>
      <c r="G10" s="729" t="s">
        <v>10</v>
      </c>
      <c r="H10" s="729"/>
      <c r="I10" s="729"/>
      <c r="J10" s="577" t="s">
        <v>2792</v>
      </c>
      <c r="K10" s="578" t="s">
        <v>2794</v>
      </c>
    </row>
    <row r="11" spans="1:11" ht="72.5" x14ac:dyDescent="0.35">
      <c r="A11" s="572" t="s">
        <v>4</v>
      </c>
      <c r="B11" s="572" t="s">
        <v>5</v>
      </c>
      <c r="C11" s="573" t="s">
        <v>6</v>
      </c>
      <c r="D11" s="573" t="s">
        <v>880</v>
      </c>
      <c r="E11" s="573" t="s">
        <v>7</v>
      </c>
      <c r="F11" s="573" t="s">
        <v>881</v>
      </c>
      <c r="G11" s="574" t="s">
        <v>0</v>
      </c>
      <c r="H11" s="574" t="s">
        <v>1</v>
      </c>
      <c r="I11" s="574" t="s">
        <v>894</v>
      </c>
      <c r="J11" s="575" t="s">
        <v>2793</v>
      </c>
      <c r="K11" s="576" t="s">
        <v>2795</v>
      </c>
    </row>
    <row r="12" spans="1:11" x14ac:dyDescent="0.35">
      <c r="A12" s="568"/>
      <c r="B12" s="568"/>
      <c r="C12" s="568"/>
      <c r="D12" s="568"/>
      <c r="E12" s="568"/>
      <c r="F12" s="568"/>
      <c r="G12" s="568" t="s">
        <v>2</v>
      </c>
      <c r="H12" s="568"/>
      <c r="I12" s="568"/>
      <c r="J12" s="568"/>
      <c r="K12" s="568"/>
    </row>
    <row r="13" spans="1:11" x14ac:dyDescent="0.35">
      <c r="A13" s="611"/>
      <c r="B13" s="611"/>
      <c r="C13" s="611"/>
      <c r="D13" s="568"/>
      <c r="E13" s="568"/>
      <c r="F13" s="568"/>
      <c r="G13" s="568" t="s">
        <v>3</v>
      </c>
      <c r="H13" s="568"/>
      <c r="I13" s="611"/>
      <c r="J13" s="568"/>
      <c r="K13" s="568"/>
    </row>
    <row r="14" spans="1:11" ht="116" x14ac:dyDescent="0.35">
      <c r="A14" s="611"/>
      <c r="B14" s="611"/>
      <c r="C14" s="611"/>
      <c r="D14" s="568"/>
      <c r="E14" s="568"/>
      <c r="F14" s="568"/>
      <c r="G14" s="568" t="s">
        <v>853</v>
      </c>
      <c r="H14" s="568" t="s">
        <v>73</v>
      </c>
      <c r="I14" s="376"/>
      <c r="J14" s="568"/>
      <c r="K14" s="568"/>
    </row>
    <row r="15" spans="1:11" ht="29" x14ac:dyDescent="0.35">
      <c r="A15" s="611"/>
      <c r="B15" s="611"/>
      <c r="C15" s="611"/>
      <c r="D15" s="568"/>
      <c r="E15" s="568"/>
      <c r="F15" s="568"/>
      <c r="G15" s="568" t="s">
        <v>14</v>
      </c>
      <c r="H15" s="536" t="s">
        <v>76</v>
      </c>
      <c r="I15" s="611"/>
      <c r="J15" s="568"/>
      <c r="K15" s="568"/>
    </row>
    <row r="16" spans="1:11" ht="29" x14ac:dyDescent="0.35">
      <c r="A16" s="611"/>
      <c r="B16" s="611"/>
      <c r="C16" s="611"/>
      <c r="D16" s="568"/>
      <c r="E16" s="568"/>
      <c r="F16" s="568"/>
      <c r="G16" s="568" t="s">
        <v>16</v>
      </c>
      <c r="H16" s="568"/>
      <c r="I16" s="611"/>
      <c r="J16" s="568"/>
      <c r="K16" s="568"/>
    </row>
    <row r="17" spans="1:11" ht="43.5" x14ac:dyDescent="0.35">
      <c r="A17" s="611"/>
      <c r="B17" s="611"/>
      <c r="C17" s="611"/>
      <c r="D17" s="568"/>
      <c r="E17" s="568"/>
      <c r="F17" s="568"/>
      <c r="G17" s="568" t="s">
        <v>17</v>
      </c>
      <c r="H17" s="568" t="s">
        <v>19</v>
      </c>
      <c r="I17" s="611"/>
      <c r="J17" s="568"/>
      <c r="K17" s="568"/>
    </row>
    <row r="18" spans="1:11" ht="43.5" x14ac:dyDescent="0.35">
      <c r="A18" s="611"/>
      <c r="B18" s="611"/>
      <c r="C18" s="611"/>
      <c r="D18" s="568"/>
      <c r="E18" s="568"/>
      <c r="F18" s="568"/>
      <c r="G18" s="568" t="s">
        <v>20</v>
      </c>
      <c r="H18" s="568" t="s">
        <v>21</v>
      </c>
      <c r="I18" s="611"/>
      <c r="J18" s="568"/>
      <c r="K18" s="568"/>
    </row>
    <row r="19" spans="1:11" ht="58" x14ac:dyDescent="0.35">
      <c r="A19" s="611"/>
      <c r="B19" s="611"/>
      <c r="C19" s="611"/>
      <c r="D19" s="568"/>
      <c r="E19" s="568"/>
      <c r="F19" s="568"/>
      <c r="G19" s="568" t="s">
        <v>75</v>
      </c>
      <c r="H19" s="568" t="s">
        <v>77</v>
      </c>
      <c r="I19" s="611"/>
      <c r="J19" s="568"/>
      <c r="K19" s="568"/>
    </row>
    <row r="20" spans="1:11" x14ac:dyDescent="0.35">
      <c r="A20" s="611"/>
      <c r="B20" s="611"/>
      <c r="C20" s="611"/>
      <c r="D20" s="568"/>
      <c r="E20" s="568"/>
      <c r="F20" s="568"/>
      <c r="G20" s="568" t="s">
        <v>78</v>
      </c>
      <c r="H20" s="568" t="s">
        <v>76</v>
      </c>
      <c r="I20" s="611"/>
      <c r="J20" s="568"/>
      <c r="K20" s="568"/>
    </row>
    <row r="21" spans="1:11" ht="29" x14ac:dyDescent="0.35">
      <c r="A21" s="611"/>
      <c r="B21" s="611"/>
      <c r="C21" s="611"/>
      <c r="D21" s="568"/>
      <c r="E21" s="568"/>
      <c r="F21" s="568"/>
      <c r="G21" s="568" t="s">
        <v>852</v>
      </c>
      <c r="H21" s="568"/>
      <c r="I21" s="611"/>
      <c r="J21" s="568"/>
      <c r="K21" s="568"/>
    </row>
    <row r="22" spans="1:11" ht="58" x14ac:dyDescent="0.35">
      <c r="A22" s="611"/>
      <c r="B22" s="611"/>
      <c r="C22" s="611"/>
      <c r="D22" s="568"/>
      <c r="E22" s="568"/>
      <c r="F22" s="568"/>
      <c r="G22" s="568" t="s">
        <v>79</v>
      </c>
      <c r="H22" s="536" t="s">
        <v>80</v>
      </c>
      <c r="I22" s="611"/>
      <c r="J22" s="568"/>
      <c r="K22" s="568"/>
    </row>
    <row r="23" spans="1:11" ht="43.5" x14ac:dyDescent="0.35">
      <c r="A23" s="611"/>
      <c r="B23" s="611"/>
      <c r="C23" s="611"/>
      <c r="D23" s="568"/>
      <c r="E23" s="568"/>
      <c r="F23" s="568"/>
      <c r="G23" s="568" t="s">
        <v>22</v>
      </c>
      <c r="H23" s="568" t="s">
        <v>23</v>
      </c>
      <c r="I23" s="611"/>
      <c r="J23" s="568"/>
      <c r="K23" s="568"/>
    </row>
    <row r="24" spans="1:11" ht="43.5" x14ac:dyDescent="0.35">
      <c r="A24" s="611"/>
      <c r="B24" s="611"/>
      <c r="C24" s="611"/>
      <c r="D24" s="568"/>
      <c r="E24" s="568"/>
      <c r="F24" s="568"/>
      <c r="G24" s="568" t="s">
        <v>24</v>
      </c>
      <c r="H24" s="568" t="s">
        <v>25</v>
      </c>
      <c r="I24" s="611"/>
      <c r="J24" s="568"/>
      <c r="K24" s="568"/>
    </row>
    <row r="25" spans="1:11" ht="43.5" x14ac:dyDescent="0.35">
      <c r="A25" s="611"/>
      <c r="B25" s="611"/>
      <c r="C25" s="611"/>
      <c r="D25" s="568"/>
      <c r="E25" s="568"/>
      <c r="F25" s="568"/>
      <c r="G25" s="568" t="s">
        <v>26</v>
      </c>
      <c r="H25" s="568" t="s">
        <v>27</v>
      </c>
      <c r="I25" s="611"/>
      <c r="J25" s="568"/>
      <c r="K25" s="568"/>
    </row>
    <row r="26" spans="1:11" ht="43.5" x14ac:dyDescent="0.35">
      <c r="A26" s="611"/>
      <c r="B26" s="611"/>
      <c r="C26" s="611"/>
      <c r="D26" s="568"/>
      <c r="E26" s="568"/>
      <c r="F26" s="568"/>
      <c r="G26" s="568" t="s">
        <v>28</v>
      </c>
      <c r="H26" s="568" t="s">
        <v>29</v>
      </c>
      <c r="I26" s="611"/>
      <c r="J26" s="568"/>
      <c r="K26" s="568"/>
    </row>
    <row r="27" spans="1:11" ht="29" x14ac:dyDescent="0.35">
      <c r="A27" s="611"/>
      <c r="B27" s="611"/>
      <c r="C27" s="611"/>
      <c r="D27" s="568"/>
      <c r="E27" s="568"/>
      <c r="F27" s="568"/>
      <c r="G27" s="568" t="s">
        <v>30</v>
      </c>
      <c r="H27" s="568" t="s">
        <v>31</v>
      </c>
      <c r="I27" s="611"/>
      <c r="J27" s="568"/>
      <c r="K27" s="568"/>
    </row>
    <row r="28" spans="1:11" ht="29" x14ac:dyDescent="0.35">
      <c r="A28" s="611"/>
      <c r="B28" s="611"/>
      <c r="C28" s="611"/>
      <c r="D28" s="568"/>
      <c r="E28" s="568"/>
      <c r="F28" s="568"/>
      <c r="G28" s="568" t="s">
        <v>32</v>
      </c>
      <c r="H28" s="568" t="s">
        <v>33</v>
      </c>
      <c r="I28" s="611"/>
      <c r="J28" s="568"/>
      <c r="K28" s="568"/>
    </row>
    <row r="29" spans="1:11" ht="29" x14ac:dyDescent="0.35">
      <c r="A29" s="611"/>
      <c r="B29" s="611"/>
      <c r="C29" s="611"/>
      <c r="D29" s="568"/>
      <c r="E29" s="568"/>
      <c r="F29" s="568"/>
      <c r="G29" s="568" t="s">
        <v>84</v>
      </c>
      <c r="H29" s="568" t="s">
        <v>85</v>
      </c>
      <c r="I29" s="611"/>
      <c r="J29" s="568"/>
      <c r="K29" s="568"/>
    </row>
    <row r="30" spans="1:11" ht="29" x14ac:dyDescent="0.35">
      <c r="A30" s="611"/>
      <c r="B30" s="611"/>
      <c r="C30" s="611"/>
      <c r="D30" s="568"/>
      <c r="E30" s="568"/>
      <c r="F30" s="568"/>
      <c r="G30" s="568" t="s">
        <v>86</v>
      </c>
      <c r="H30" s="568" t="s">
        <v>87</v>
      </c>
      <c r="I30" s="611"/>
      <c r="J30" s="568"/>
      <c r="K30" s="568"/>
    </row>
    <row r="31" spans="1:11" ht="43.5" x14ac:dyDescent="0.35">
      <c r="A31" s="611"/>
      <c r="B31" s="611"/>
      <c r="C31" s="611"/>
      <c r="D31" s="568"/>
      <c r="E31" s="568"/>
      <c r="F31" s="568"/>
      <c r="G31" s="568" t="s">
        <v>88</v>
      </c>
      <c r="H31" s="568"/>
      <c r="I31" s="611"/>
      <c r="J31" s="568"/>
      <c r="K31" s="568"/>
    </row>
    <row r="32" spans="1:11" ht="87" x14ac:dyDescent="0.35">
      <c r="A32" s="611"/>
      <c r="B32" s="611"/>
      <c r="C32" s="611"/>
      <c r="D32" s="568"/>
      <c r="E32" s="568"/>
      <c r="F32" s="568"/>
      <c r="G32" s="568" t="s">
        <v>74</v>
      </c>
      <c r="H32" s="568" t="s">
        <v>81</v>
      </c>
      <c r="I32" s="611"/>
      <c r="J32" s="568"/>
      <c r="K32" s="568"/>
    </row>
    <row r="33" spans="1:11" ht="87" x14ac:dyDescent="0.35">
      <c r="A33" s="611"/>
      <c r="B33" s="611"/>
      <c r="C33" s="611"/>
      <c r="D33" s="568"/>
      <c r="E33" s="568"/>
      <c r="F33" s="568"/>
      <c r="G33" s="568" t="s">
        <v>82</v>
      </c>
      <c r="H33" s="568"/>
      <c r="I33" s="611"/>
      <c r="J33" s="568"/>
      <c r="K33" s="568"/>
    </row>
    <row r="34" spans="1:11" ht="87" x14ac:dyDescent="0.35">
      <c r="A34" s="611"/>
      <c r="B34" s="611"/>
      <c r="C34" s="611"/>
      <c r="D34" s="568"/>
      <c r="E34" s="568"/>
      <c r="F34" s="568"/>
      <c r="G34" s="568" t="s">
        <v>89</v>
      </c>
      <c r="H34" s="568"/>
      <c r="I34" s="611"/>
      <c r="J34" s="568"/>
      <c r="K34" s="568"/>
    </row>
    <row r="35" spans="1:11" ht="58" x14ac:dyDescent="0.35">
      <c r="A35" s="611"/>
      <c r="B35" s="611"/>
      <c r="C35" s="611"/>
      <c r="D35" s="568"/>
      <c r="E35" s="568"/>
      <c r="F35" s="568"/>
      <c r="G35" s="568" t="s">
        <v>34</v>
      </c>
      <c r="H35" s="568" t="s">
        <v>35</v>
      </c>
      <c r="I35" s="611"/>
      <c r="J35" s="568"/>
      <c r="K35" s="568"/>
    </row>
    <row r="36" spans="1:11" ht="43.5" x14ac:dyDescent="0.35">
      <c r="A36" s="611"/>
      <c r="B36" s="611"/>
      <c r="C36" s="611"/>
      <c r="D36" s="568"/>
      <c r="E36" s="568"/>
      <c r="F36" s="568"/>
      <c r="G36" s="568" t="s">
        <v>90</v>
      </c>
      <c r="H36" s="568" t="s">
        <v>91</v>
      </c>
      <c r="I36" s="611"/>
      <c r="J36" s="568"/>
      <c r="K36" s="568"/>
    </row>
    <row r="37" spans="1:11" ht="43.5" x14ac:dyDescent="0.35">
      <c r="A37" s="611"/>
      <c r="B37" s="611"/>
      <c r="C37" s="611"/>
      <c r="D37" s="568"/>
      <c r="E37" s="568"/>
      <c r="F37" s="568"/>
      <c r="G37" s="568" t="s">
        <v>37</v>
      </c>
      <c r="H37" s="568" t="s">
        <v>38</v>
      </c>
      <c r="I37" s="611"/>
      <c r="J37" s="568"/>
      <c r="K37" s="568"/>
    </row>
    <row r="38" spans="1:11" ht="43.5" x14ac:dyDescent="0.35">
      <c r="A38" s="611"/>
      <c r="B38" s="611"/>
      <c r="C38" s="611"/>
      <c r="D38" s="568"/>
      <c r="E38" s="568"/>
      <c r="F38" s="568"/>
      <c r="G38" s="568" t="s">
        <v>92</v>
      </c>
      <c r="H38" s="568" t="s">
        <v>38</v>
      </c>
      <c r="I38" s="611"/>
      <c r="J38" s="568"/>
      <c r="K38" s="568"/>
    </row>
    <row r="39" spans="1:11" ht="43.5" x14ac:dyDescent="0.35">
      <c r="A39" s="611"/>
      <c r="B39" s="611"/>
      <c r="C39" s="611"/>
      <c r="D39" s="568"/>
      <c r="E39" s="568"/>
      <c r="F39" s="568"/>
      <c r="G39" s="568" t="s">
        <v>39</v>
      </c>
      <c r="H39" s="568" t="s">
        <v>40</v>
      </c>
      <c r="I39" s="611"/>
      <c r="J39" s="568"/>
      <c r="K39" s="568"/>
    </row>
    <row r="40" spans="1:11" ht="29" x14ac:dyDescent="0.35">
      <c r="A40" s="611"/>
      <c r="B40" s="611"/>
      <c r="C40" s="611"/>
      <c r="D40" s="568"/>
      <c r="E40" s="568"/>
      <c r="F40" s="568"/>
      <c r="G40" s="568" t="s">
        <v>93</v>
      </c>
      <c r="H40" s="568" t="s">
        <v>94</v>
      </c>
      <c r="I40" s="611"/>
      <c r="J40" s="568"/>
      <c r="K40" s="568"/>
    </row>
    <row r="41" spans="1:11" ht="58" x14ac:dyDescent="0.35">
      <c r="A41" s="611"/>
      <c r="B41" s="611"/>
      <c r="C41" s="611"/>
      <c r="D41" s="568"/>
      <c r="E41" s="568"/>
      <c r="F41" s="568"/>
      <c r="G41" s="568" t="s">
        <v>41</v>
      </c>
      <c r="H41" s="568" t="s">
        <v>42</v>
      </c>
      <c r="I41" s="611"/>
      <c r="J41" s="568"/>
      <c r="K41" s="568"/>
    </row>
    <row r="42" spans="1:11" ht="101.5" x14ac:dyDescent="0.35">
      <c r="A42" s="611"/>
      <c r="B42" s="611"/>
      <c r="C42" s="611"/>
      <c r="D42" s="568"/>
      <c r="E42" s="568"/>
      <c r="F42" s="568"/>
      <c r="G42" s="568" t="s">
        <v>43</v>
      </c>
      <c r="H42" s="568" t="s">
        <v>44</v>
      </c>
      <c r="I42" s="611"/>
      <c r="J42" s="568"/>
      <c r="K42" s="568"/>
    </row>
    <row r="43" spans="1:11" ht="130.5" x14ac:dyDescent="0.35">
      <c r="A43" s="611"/>
      <c r="B43" s="611"/>
      <c r="C43" s="611"/>
      <c r="D43" s="568"/>
      <c r="E43" s="568"/>
      <c r="F43" s="568"/>
      <c r="G43" s="568" t="s">
        <v>45</v>
      </c>
      <c r="H43" s="568" t="s">
        <v>46</v>
      </c>
      <c r="I43" s="611"/>
      <c r="J43" s="568"/>
      <c r="K43" s="568"/>
    </row>
    <row r="44" spans="1:11" ht="29" x14ac:dyDescent="0.35">
      <c r="A44" s="611"/>
      <c r="B44" s="611"/>
      <c r="C44" s="611"/>
      <c r="D44" s="568"/>
      <c r="E44" s="568"/>
      <c r="F44" s="568"/>
      <c r="G44" s="568" t="s">
        <v>47</v>
      </c>
      <c r="H44" s="568" t="s">
        <v>48</v>
      </c>
      <c r="I44" s="611"/>
      <c r="J44" s="568"/>
      <c r="K44" s="568"/>
    </row>
    <row r="45" spans="1:11" ht="29" x14ac:dyDescent="0.35">
      <c r="A45" s="611"/>
      <c r="B45" s="611"/>
      <c r="C45" s="611"/>
      <c r="D45" s="568"/>
      <c r="E45" s="568"/>
      <c r="F45" s="568"/>
      <c r="G45" s="568" t="s">
        <v>49</v>
      </c>
      <c r="H45" s="568" t="s">
        <v>50</v>
      </c>
      <c r="I45" s="611"/>
      <c r="J45" s="568"/>
      <c r="K45" s="568"/>
    </row>
    <row r="46" spans="1:11" ht="29" x14ac:dyDescent="0.35">
      <c r="A46" s="611"/>
      <c r="B46" s="611"/>
      <c r="C46" s="611"/>
      <c r="D46" s="568"/>
      <c r="E46" s="568"/>
      <c r="F46" s="568"/>
      <c r="G46" s="568" t="s">
        <v>51</v>
      </c>
      <c r="H46" s="568" t="s">
        <v>52</v>
      </c>
      <c r="I46" s="611"/>
      <c r="J46" s="568"/>
      <c r="K46" s="568"/>
    </row>
    <row r="47" spans="1:11" ht="101.5" x14ac:dyDescent="0.35">
      <c r="A47" s="611"/>
      <c r="B47" s="611"/>
      <c r="C47" s="611"/>
      <c r="D47" s="568"/>
      <c r="E47" s="568"/>
      <c r="F47" s="568"/>
      <c r="G47" s="568" t="s">
        <v>854</v>
      </c>
      <c r="H47" s="568" t="s">
        <v>54</v>
      </c>
      <c r="I47" s="611"/>
      <c r="J47" s="568"/>
      <c r="K47" s="568"/>
    </row>
    <row r="48" spans="1:11" ht="275.5" x14ac:dyDescent="0.35">
      <c r="A48" s="611"/>
      <c r="B48" s="611"/>
      <c r="C48" s="611"/>
      <c r="D48" s="568"/>
      <c r="E48" s="568"/>
      <c r="F48" s="568"/>
      <c r="G48" s="568" t="s">
        <v>55</v>
      </c>
      <c r="H48" s="568" t="s">
        <v>56</v>
      </c>
      <c r="I48" s="611"/>
      <c r="J48" s="568"/>
      <c r="K48" s="568"/>
    </row>
    <row r="49" spans="1:11" ht="29" x14ac:dyDescent="0.35">
      <c r="A49" s="611"/>
      <c r="B49" s="611"/>
      <c r="C49" s="611"/>
      <c r="D49" s="568"/>
      <c r="E49" s="568"/>
      <c r="F49" s="568"/>
      <c r="G49" s="568" t="s">
        <v>57</v>
      </c>
      <c r="H49" s="568" t="s">
        <v>58</v>
      </c>
      <c r="I49" s="611"/>
      <c r="J49" s="568"/>
      <c r="K49" s="568"/>
    </row>
    <row r="50" spans="1:11" ht="43.5" x14ac:dyDescent="0.35">
      <c r="A50" s="611"/>
      <c r="B50" s="611"/>
      <c r="C50" s="611"/>
      <c r="D50" s="568"/>
      <c r="E50" s="568"/>
      <c r="F50" s="568"/>
      <c r="G50" s="568" t="s">
        <v>855</v>
      </c>
      <c r="H50" s="568"/>
      <c r="I50" s="611"/>
      <c r="J50" s="568"/>
      <c r="K50" s="568"/>
    </row>
    <row r="51" spans="1:11" ht="43.5" x14ac:dyDescent="0.35">
      <c r="A51" s="611"/>
      <c r="B51" s="611"/>
      <c r="C51" s="611"/>
      <c r="D51" s="568"/>
      <c r="E51" s="568"/>
      <c r="F51" s="568"/>
      <c r="G51" s="568" t="s">
        <v>59</v>
      </c>
      <c r="H51" s="568" t="s">
        <v>60</v>
      </c>
      <c r="I51" s="611"/>
      <c r="J51" s="568"/>
      <c r="K51" s="568"/>
    </row>
    <row r="52" spans="1:11" ht="43.5" x14ac:dyDescent="0.35">
      <c r="A52" s="611"/>
      <c r="B52" s="611"/>
      <c r="C52" s="611"/>
      <c r="D52" s="568"/>
      <c r="E52" s="568"/>
      <c r="F52" s="568"/>
      <c r="G52" s="568" t="s">
        <v>856</v>
      </c>
      <c r="H52" s="568"/>
      <c r="I52" s="611"/>
      <c r="J52" s="568"/>
      <c r="K52" s="568"/>
    </row>
    <row r="53" spans="1:11" ht="29" x14ac:dyDescent="0.35">
      <c r="A53" s="611"/>
      <c r="B53" s="611"/>
      <c r="C53" s="611"/>
      <c r="D53" s="568"/>
      <c r="E53" s="568"/>
      <c r="F53" s="568"/>
      <c r="G53" s="568" t="s">
        <v>857</v>
      </c>
      <c r="H53" s="568"/>
      <c r="I53" s="611"/>
      <c r="J53" s="568"/>
      <c r="K53" s="568"/>
    </row>
    <row r="54" spans="1:11" ht="43.5" x14ac:dyDescent="0.35">
      <c r="A54" s="611"/>
      <c r="B54" s="611"/>
      <c r="C54" s="611"/>
      <c r="D54" s="568"/>
      <c r="E54" s="568"/>
      <c r="F54" s="568"/>
      <c r="G54" s="568" t="s">
        <v>858</v>
      </c>
      <c r="H54" s="568"/>
      <c r="I54" s="611"/>
      <c r="J54" s="568"/>
      <c r="K54" s="568"/>
    </row>
    <row r="55" spans="1:11" ht="72.5" x14ac:dyDescent="0.35">
      <c r="A55" s="611"/>
      <c r="B55" s="611"/>
      <c r="C55" s="611"/>
      <c r="D55" s="568"/>
      <c r="E55" s="568"/>
      <c r="F55" s="568"/>
      <c r="G55" s="568" t="s">
        <v>859</v>
      </c>
      <c r="H55" s="568" t="s">
        <v>70</v>
      </c>
      <c r="I55" s="611"/>
      <c r="J55" s="568"/>
      <c r="K55" s="568"/>
    </row>
    <row r="56" spans="1:11" ht="43.5" x14ac:dyDescent="0.35">
      <c r="A56" s="611"/>
      <c r="B56" s="611"/>
      <c r="C56" s="611"/>
      <c r="D56" s="568"/>
      <c r="E56" s="568"/>
      <c r="F56" s="568"/>
      <c r="G56" s="568" t="s">
        <v>61</v>
      </c>
      <c r="H56" s="568" t="s">
        <v>62</v>
      </c>
      <c r="I56" s="611"/>
      <c r="J56" s="568"/>
      <c r="K56" s="568"/>
    </row>
    <row r="57" spans="1:11" ht="43.5" x14ac:dyDescent="0.35">
      <c r="A57" s="611"/>
      <c r="B57" s="611"/>
      <c r="C57" s="611"/>
      <c r="D57" s="568"/>
      <c r="E57" s="568"/>
      <c r="F57" s="568"/>
      <c r="G57" s="568" t="s">
        <v>63</v>
      </c>
      <c r="H57" s="568" t="s">
        <v>64</v>
      </c>
      <c r="I57" s="611"/>
      <c r="J57" s="568"/>
      <c r="K57" s="568"/>
    </row>
    <row r="58" spans="1:11" ht="43.5" x14ac:dyDescent="0.35">
      <c r="A58" s="611"/>
      <c r="B58" s="611"/>
      <c r="C58" s="611"/>
      <c r="D58" s="568"/>
      <c r="E58" s="568"/>
      <c r="F58" s="568"/>
      <c r="G58" s="568" t="s">
        <v>65</v>
      </c>
      <c r="H58" s="568" t="s">
        <v>66</v>
      </c>
      <c r="I58" s="611"/>
      <c r="J58" s="568"/>
      <c r="K58" s="568"/>
    </row>
    <row r="59" spans="1:11" ht="29" x14ac:dyDescent="0.35">
      <c r="A59" s="611"/>
      <c r="B59" s="611"/>
      <c r="C59" s="611"/>
      <c r="D59" s="568"/>
      <c r="E59" s="568"/>
      <c r="F59" s="568"/>
      <c r="G59" s="568" t="s">
        <v>67</v>
      </c>
      <c r="H59" s="568" t="s">
        <v>68</v>
      </c>
      <c r="I59" s="611"/>
      <c r="J59" s="568"/>
      <c r="K59" s="568"/>
    </row>
    <row r="60" spans="1:11" ht="87" x14ac:dyDescent="0.35">
      <c r="A60" s="611"/>
      <c r="B60" s="611"/>
      <c r="C60" s="611"/>
      <c r="D60" s="568"/>
      <c r="E60" s="568"/>
      <c r="F60" s="568"/>
      <c r="G60" s="568" t="s">
        <v>71</v>
      </c>
      <c r="H60" s="568" t="s">
        <v>72</v>
      </c>
      <c r="I60" s="611"/>
      <c r="J60" s="568"/>
      <c r="K60" s="568"/>
    </row>
    <row r="61" spans="1:11" ht="58" x14ac:dyDescent="0.35">
      <c r="A61" s="611"/>
      <c r="B61" s="611"/>
      <c r="C61" s="611"/>
      <c r="D61" s="568"/>
      <c r="E61" s="568"/>
      <c r="F61" s="568"/>
      <c r="G61" s="568" t="s">
        <v>860</v>
      </c>
      <c r="H61" s="568"/>
      <c r="I61" s="611"/>
      <c r="J61" s="568"/>
      <c r="K61" s="568"/>
    </row>
    <row r="62" spans="1:11" x14ac:dyDescent="0.35">
      <c r="A62" s="611"/>
      <c r="B62" s="611"/>
      <c r="C62" s="611"/>
      <c r="D62" s="568"/>
      <c r="E62" s="568"/>
      <c r="F62" s="568"/>
      <c r="G62" s="568" t="s">
        <v>96</v>
      </c>
      <c r="H62" s="536" t="s">
        <v>98</v>
      </c>
      <c r="I62" s="611"/>
      <c r="J62" s="568"/>
      <c r="K62" s="568"/>
    </row>
    <row r="63" spans="1:11" ht="43.5" x14ac:dyDescent="0.35">
      <c r="A63" s="611"/>
      <c r="B63" s="611"/>
      <c r="C63" s="611"/>
      <c r="D63" s="568"/>
      <c r="E63" s="536"/>
      <c r="F63" s="568"/>
      <c r="G63" s="568" t="s">
        <v>97</v>
      </c>
      <c r="H63" s="568" t="s">
        <v>99</v>
      </c>
      <c r="I63" s="611"/>
      <c r="J63" s="568"/>
      <c r="K63" s="568"/>
    </row>
    <row r="64" spans="1:11" ht="43.5" x14ac:dyDescent="0.35">
      <c r="A64" s="611"/>
      <c r="B64" s="611"/>
      <c r="C64" s="611"/>
      <c r="D64" s="568"/>
      <c r="E64" s="536"/>
      <c r="F64" s="568"/>
      <c r="G64" s="568" t="s">
        <v>2477</v>
      </c>
      <c r="H64" s="568"/>
      <c r="I64" s="611"/>
      <c r="J64" s="568"/>
      <c r="K64" s="568"/>
    </row>
    <row r="65" spans="1:11" ht="159.5" x14ac:dyDescent="0.35">
      <c r="A65" s="611"/>
      <c r="B65" s="611"/>
      <c r="C65" s="611"/>
      <c r="D65" s="536"/>
      <c r="E65" s="536" t="s">
        <v>8</v>
      </c>
      <c r="F65" s="536"/>
      <c r="G65" s="407" t="s">
        <v>2220</v>
      </c>
      <c r="H65" s="407" t="s">
        <v>2603</v>
      </c>
      <c r="I65" s="611"/>
      <c r="J65" s="568"/>
      <c r="K65" s="568"/>
    </row>
    <row r="66" spans="1:11" ht="145" x14ac:dyDescent="0.35">
      <c r="A66" s="611"/>
      <c r="B66" s="611"/>
      <c r="C66" s="611"/>
      <c r="D66" s="536"/>
      <c r="E66" s="536" t="s">
        <v>8</v>
      </c>
      <c r="F66" s="536"/>
      <c r="G66" s="407"/>
      <c r="H66" s="407" t="s">
        <v>2604</v>
      </c>
      <c r="I66" s="611"/>
      <c r="J66" s="568"/>
      <c r="K66" s="568"/>
    </row>
    <row r="67" spans="1:11" ht="116" x14ac:dyDescent="0.35">
      <c r="A67" s="611"/>
      <c r="B67" s="611"/>
      <c r="C67" s="611"/>
      <c r="D67" s="536"/>
      <c r="E67" s="536" t="s">
        <v>8</v>
      </c>
      <c r="F67" s="536"/>
      <c r="G67" s="407"/>
      <c r="H67" s="407" t="s">
        <v>2605</v>
      </c>
      <c r="I67" s="611"/>
      <c r="J67" s="568"/>
      <c r="K67" s="568"/>
    </row>
    <row r="68" spans="1:11" ht="116" x14ac:dyDescent="0.35">
      <c r="A68" s="611"/>
      <c r="B68" s="611"/>
      <c r="C68" s="611"/>
      <c r="D68" s="536"/>
      <c r="E68" s="536" t="s">
        <v>8</v>
      </c>
      <c r="F68" s="536"/>
      <c r="G68" s="407"/>
      <c r="H68" s="407" t="s">
        <v>2606</v>
      </c>
      <c r="I68" s="611"/>
      <c r="J68" s="568"/>
      <c r="K68" s="568"/>
    </row>
    <row r="69" spans="1:11" ht="87" x14ac:dyDescent="0.35">
      <c r="A69" s="611"/>
      <c r="B69" s="611"/>
      <c r="C69" s="611"/>
      <c r="D69" s="536"/>
      <c r="E69" s="536" t="s">
        <v>8</v>
      </c>
      <c r="F69" s="536"/>
      <c r="G69" s="407"/>
      <c r="H69" s="407" t="s">
        <v>2607</v>
      </c>
      <c r="I69" s="611"/>
      <c r="J69" s="568"/>
      <c r="K69" s="568"/>
    </row>
    <row r="70" spans="1:11" ht="87" x14ac:dyDescent="0.35">
      <c r="A70" s="611"/>
      <c r="B70" s="611"/>
      <c r="C70" s="611"/>
      <c r="D70" s="536"/>
      <c r="E70" s="536" t="s">
        <v>8</v>
      </c>
      <c r="F70" s="536"/>
      <c r="G70" s="407"/>
      <c r="H70" s="407" t="s">
        <v>2608</v>
      </c>
      <c r="I70" s="611"/>
      <c r="J70" s="568"/>
      <c r="K70" s="568"/>
    </row>
    <row r="71" spans="1:11" ht="101.5" x14ac:dyDescent="0.35">
      <c r="A71" s="611"/>
      <c r="B71" s="611"/>
      <c r="C71" s="611"/>
      <c r="D71" s="536"/>
      <c r="E71" s="536" t="s">
        <v>8</v>
      </c>
      <c r="F71" s="536"/>
      <c r="G71" s="407" t="s">
        <v>2394</v>
      </c>
      <c r="H71" s="407" t="s">
        <v>2609</v>
      </c>
      <c r="I71" s="611"/>
      <c r="J71" s="568"/>
      <c r="K71" s="568"/>
    </row>
    <row r="72" spans="1:11" ht="87" x14ac:dyDescent="0.35">
      <c r="A72" s="611"/>
      <c r="B72" s="611"/>
      <c r="C72" s="611"/>
      <c r="D72" s="536"/>
      <c r="E72" s="536" t="s">
        <v>8</v>
      </c>
      <c r="F72" s="536"/>
      <c r="G72" s="407"/>
      <c r="H72" s="407" t="s">
        <v>2610</v>
      </c>
      <c r="I72" s="611"/>
      <c r="J72" s="568"/>
      <c r="K72" s="568"/>
    </row>
    <row r="73" spans="1:11" ht="101.5" x14ac:dyDescent="0.35">
      <c r="A73" s="611"/>
      <c r="B73" s="611"/>
      <c r="C73" s="611"/>
      <c r="D73" s="536"/>
      <c r="E73" s="536" t="s">
        <v>8</v>
      </c>
      <c r="F73" s="536"/>
      <c r="G73" s="407"/>
      <c r="H73" s="407" t="s">
        <v>2611</v>
      </c>
      <c r="I73" s="611"/>
      <c r="J73" s="568"/>
      <c r="K73" s="568"/>
    </row>
    <row r="74" spans="1:11" ht="87" x14ac:dyDescent="0.35">
      <c r="A74" s="611"/>
      <c r="B74" s="611"/>
      <c r="C74" s="611"/>
      <c r="D74" s="536"/>
      <c r="E74" s="536" t="s">
        <v>8</v>
      </c>
      <c r="F74" s="536"/>
      <c r="G74" s="407"/>
      <c r="H74" s="407" t="s">
        <v>2612</v>
      </c>
      <c r="I74" s="611"/>
      <c r="J74" s="568"/>
      <c r="K74" s="568"/>
    </row>
    <row r="75" spans="1:11" ht="116" x14ac:dyDescent="0.35">
      <c r="A75" s="611"/>
      <c r="B75" s="611"/>
      <c r="C75" s="611"/>
      <c r="D75" s="536"/>
      <c r="E75" s="536" t="s">
        <v>8</v>
      </c>
      <c r="F75" s="536"/>
      <c r="G75" s="407"/>
      <c r="H75" s="407" t="s">
        <v>2613</v>
      </c>
      <c r="I75" s="611"/>
      <c r="J75" s="568"/>
      <c r="K75" s="568"/>
    </row>
    <row r="76" spans="1:11" ht="87" x14ac:dyDescent="0.35">
      <c r="A76" s="611"/>
      <c r="B76" s="611"/>
      <c r="C76" s="611"/>
      <c r="D76" s="536"/>
      <c r="E76" s="536" t="s">
        <v>8</v>
      </c>
      <c r="F76" s="536"/>
      <c r="G76" s="407"/>
      <c r="H76" s="407" t="s">
        <v>2614</v>
      </c>
      <c r="I76" s="611"/>
      <c r="J76" s="568"/>
      <c r="K76" s="568"/>
    </row>
    <row r="77" spans="1:11" ht="58" x14ac:dyDescent="0.35">
      <c r="A77" s="611"/>
      <c r="B77" s="611"/>
      <c r="C77" s="611"/>
      <c r="D77" s="536"/>
      <c r="E77" s="536" t="s">
        <v>8</v>
      </c>
      <c r="F77" s="536"/>
      <c r="G77" s="407"/>
      <c r="H77" s="407" t="s">
        <v>2615</v>
      </c>
      <c r="I77" s="611"/>
      <c r="J77" s="568"/>
      <c r="K77" s="568"/>
    </row>
    <row r="78" spans="1:11" ht="130.5" x14ac:dyDescent="0.35">
      <c r="A78" s="611"/>
      <c r="B78" s="611"/>
      <c r="C78" s="611"/>
      <c r="D78" s="536"/>
      <c r="E78" s="536" t="s">
        <v>8</v>
      </c>
      <c r="F78" s="536"/>
      <c r="G78" s="407" t="s">
        <v>2395</v>
      </c>
      <c r="H78" s="407" t="s">
        <v>2616</v>
      </c>
      <c r="I78" s="611"/>
      <c r="J78" s="568"/>
      <c r="K78" s="568"/>
    </row>
    <row r="79" spans="1:11" ht="116" x14ac:dyDescent="0.35">
      <c r="A79" s="611"/>
      <c r="B79" s="611"/>
      <c r="C79" s="611"/>
      <c r="D79" s="536"/>
      <c r="E79" s="536" t="s">
        <v>8</v>
      </c>
      <c r="F79" s="536"/>
      <c r="G79" s="407" t="s">
        <v>2397</v>
      </c>
      <c r="H79" s="407" t="s">
        <v>2617</v>
      </c>
      <c r="I79" s="611"/>
      <c r="J79" s="568"/>
      <c r="K79" s="568"/>
    </row>
    <row r="80" spans="1:11" ht="130.5" x14ac:dyDescent="0.35">
      <c r="A80" s="611"/>
      <c r="B80" s="611"/>
      <c r="C80" s="611"/>
      <c r="D80" s="536"/>
      <c r="E80" s="536" t="s">
        <v>8</v>
      </c>
      <c r="F80" s="536"/>
      <c r="G80" s="407"/>
      <c r="H80" s="407" t="s">
        <v>2618</v>
      </c>
      <c r="I80" s="611"/>
      <c r="J80" s="568"/>
      <c r="K80" s="568"/>
    </row>
    <row r="81" spans="1:11" ht="72.5" x14ac:dyDescent="0.35">
      <c r="A81" s="611"/>
      <c r="B81" s="611"/>
      <c r="C81" s="611"/>
      <c r="D81" s="536"/>
      <c r="E81" s="536" t="s">
        <v>8</v>
      </c>
      <c r="F81" s="536"/>
      <c r="G81" s="407" t="s">
        <v>2396</v>
      </c>
      <c r="H81" s="407" t="s">
        <v>2619</v>
      </c>
      <c r="I81" s="611"/>
      <c r="J81" s="568"/>
      <c r="K81" s="568"/>
    </row>
    <row r="82" spans="1:11" ht="145" x14ac:dyDescent="0.35">
      <c r="A82" s="611"/>
      <c r="B82" s="611"/>
      <c r="C82" s="611"/>
      <c r="D82" s="536"/>
      <c r="E82" s="536" t="s">
        <v>8</v>
      </c>
      <c r="F82" s="536"/>
      <c r="G82" s="407"/>
      <c r="H82" s="407" t="s">
        <v>2620</v>
      </c>
      <c r="I82" s="611"/>
      <c r="J82" s="568"/>
      <c r="K82" s="568"/>
    </row>
    <row r="83" spans="1:11" ht="43.5" x14ac:dyDescent="0.35">
      <c r="A83" s="611"/>
      <c r="B83" s="611"/>
      <c r="C83" s="611"/>
      <c r="D83" s="536"/>
      <c r="E83" s="536" t="s">
        <v>8</v>
      </c>
      <c r="F83" s="536"/>
      <c r="G83" s="407"/>
      <c r="H83" s="407" t="s">
        <v>2621</v>
      </c>
      <c r="I83" s="611"/>
      <c r="J83" s="568"/>
      <c r="K83" s="568"/>
    </row>
    <row r="84" spans="1:11" ht="72.5" x14ac:dyDescent="0.35">
      <c r="A84" s="611"/>
      <c r="B84" s="611"/>
      <c r="C84" s="611"/>
      <c r="D84" s="536"/>
      <c r="E84" s="536" t="s">
        <v>8</v>
      </c>
      <c r="F84" s="536"/>
      <c r="G84" s="407"/>
      <c r="H84" s="407" t="s">
        <v>2622</v>
      </c>
      <c r="I84" s="611"/>
      <c r="J84" s="568"/>
      <c r="K84" s="568"/>
    </row>
    <row r="85" spans="1:11" ht="101.5" x14ac:dyDescent="0.35">
      <c r="A85" s="611"/>
      <c r="B85" s="611"/>
      <c r="C85" s="611"/>
      <c r="D85" s="536"/>
      <c r="E85" s="536" t="s">
        <v>8</v>
      </c>
      <c r="F85" s="536"/>
      <c r="G85" s="407"/>
      <c r="H85" s="407" t="s">
        <v>2623</v>
      </c>
      <c r="I85" s="611"/>
      <c r="J85" s="568"/>
      <c r="K85" s="568"/>
    </row>
    <row r="86" spans="1:11" ht="101.5" x14ac:dyDescent="0.35">
      <c r="A86" s="567"/>
      <c r="B86" s="567"/>
      <c r="C86" s="567"/>
      <c r="D86" s="536"/>
      <c r="E86" s="536" t="s">
        <v>8</v>
      </c>
      <c r="F86" s="536"/>
      <c r="G86" s="407" t="s">
        <v>2398</v>
      </c>
      <c r="H86" s="407" t="s">
        <v>2624</v>
      </c>
      <c r="I86" s="567"/>
      <c r="J86" s="567"/>
      <c r="K86" s="567"/>
    </row>
    <row r="87" spans="1:11" ht="116" x14ac:dyDescent="0.35">
      <c r="A87" s="567"/>
      <c r="B87" s="567"/>
      <c r="C87" s="567"/>
      <c r="D87" s="536"/>
      <c r="E87" s="536" t="s">
        <v>8</v>
      </c>
      <c r="F87" s="536"/>
      <c r="G87" s="407" t="s">
        <v>2393</v>
      </c>
      <c r="H87" s="407" t="s">
        <v>2625</v>
      </c>
      <c r="I87" s="567"/>
      <c r="J87" s="567"/>
      <c r="K87" s="567"/>
    </row>
    <row r="88" spans="1:11" ht="101.5" x14ac:dyDescent="0.35">
      <c r="A88" s="567"/>
      <c r="B88" s="567"/>
      <c r="C88" s="567"/>
      <c r="D88" s="536"/>
      <c r="E88" s="536" t="s">
        <v>8</v>
      </c>
      <c r="F88" s="536"/>
      <c r="G88" s="407" t="s">
        <v>2399</v>
      </c>
      <c r="H88" s="407" t="s">
        <v>2626</v>
      </c>
      <c r="I88" s="567"/>
      <c r="J88" s="567"/>
      <c r="K88" s="567"/>
    </row>
    <row r="89" spans="1:11" ht="116" x14ac:dyDescent="0.35">
      <c r="A89" s="567"/>
      <c r="B89" s="567"/>
      <c r="C89" s="567"/>
      <c r="D89" s="536"/>
      <c r="E89" s="536" t="s">
        <v>8</v>
      </c>
      <c r="F89" s="536"/>
      <c r="G89" s="407"/>
      <c r="H89" s="407" t="s">
        <v>2627</v>
      </c>
      <c r="I89" s="567"/>
      <c r="J89" s="567"/>
      <c r="K89" s="567"/>
    </row>
    <row r="90" spans="1:11" ht="116" x14ac:dyDescent="0.35">
      <c r="A90" s="567"/>
      <c r="B90" s="567"/>
      <c r="C90" s="567"/>
      <c r="D90" s="536"/>
      <c r="E90" s="536" t="s">
        <v>8</v>
      </c>
      <c r="F90" s="536"/>
      <c r="G90" s="407" t="s">
        <v>2400</v>
      </c>
      <c r="H90" s="407" t="s">
        <v>2628</v>
      </c>
      <c r="I90" s="567"/>
      <c r="J90" s="567"/>
      <c r="K90" s="567"/>
    </row>
    <row r="91" spans="1:11" ht="87" x14ac:dyDescent="0.35">
      <c r="A91" s="567"/>
      <c r="B91" s="567"/>
      <c r="C91" s="567"/>
      <c r="D91" s="536"/>
      <c r="E91" s="536" t="s">
        <v>8</v>
      </c>
      <c r="F91" s="536"/>
      <c r="G91" s="407"/>
      <c r="H91" s="407" t="s">
        <v>2629</v>
      </c>
      <c r="I91" s="567"/>
      <c r="J91" s="567"/>
      <c r="K91" s="567"/>
    </row>
    <row r="92" spans="1:11" ht="101.5" x14ac:dyDescent="0.35">
      <c r="A92" s="567"/>
      <c r="B92" s="567"/>
      <c r="C92" s="567"/>
      <c r="D92" s="536"/>
      <c r="E92" s="536" t="s">
        <v>8</v>
      </c>
      <c r="F92" s="536"/>
      <c r="G92" s="407" t="s">
        <v>2401</v>
      </c>
      <c r="H92" s="407" t="s">
        <v>2630</v>
      </c>
      <c r="I92" s="567"/>
      <c r="J92" s="567"/>
      <c r="K92" s="567"/>
    </row>
    <row r="93" spans="1:11" ht="101.5" x14ac:dyDescent="0.35">
      <c r="A93" s="567"/>
      <c r="B93" s="567"/>
      <c r="C93" s="567"/>
      <c r="D93" s="536"/>
      <c r="E93" s="536" t="s">
        <v>8</v>
      </c>
      <c r="F93" s="536"/>
      <c r="G93" s="407" t="s">
        <v>2403</v>
      </c>
      <c r="H93" s="407" t="s">
        <v>2631</v>
      </c>
      <c r="I93" s="567"/>
      <c r="J93" s="567"/>
      <c r="K93" s="567"/>
    </row>
    <row r="94" spans="1:11" ht="116" x14ac:dyDescent="0.35">
      <c r="A94" s="567"/>
      <c r="B94" s="567"/>
      <c r="C94" s="567"/>
      <c r="D94" s="536"/>
      <c r="E94" s="536" t="s">
        <v>8</v>
      </c>
      <c r="F94" s="536"/>
      <c r="G94" s="407"/>
      <c r="H94" s="407" t="s">
        <v>2632</v>
      </c>
      <c r="I94" s="567"/>
      <c r="J94" s="567"/>
      <c r="K94" s="567"/>
    </row>
    <row r="95" spans="1:11" ht="116" x14ac:dyDescent="0.35">
      <c r="A95" s="567"/>
      <c r="B95" s="567"/>
      <c r="C95" s="567"/>
      <c r="D95" s="536"/>
      <c r="E95" s="536" t="s">
        <v>8</v>
      </c>
      <c r="F95" s="536"/>
      <c r="G95" s="407" t="s">
        <v>2402</v>
      </c>
      <c r="H95" s="407" t="s">
        <v>2633</v>
      </c>
      <c r="I95" s="567"/>
      <c r="J95" s="567"/>
      <c r="K95" s="567"/>
    </row>
    <row r="96" spans="1:11" ht="130.5" x14ac:dyDescent="0.35">
      <c r="A96" s="567"/>
      <c r="B96" s="567"/>
      <c r="C96" s="567"/>
      <c r="D96" s="536"/>
      <c r="E96" s="536" t="s">
        <v>8</v>
      </c>
      <c r="F96" s="536"/>
      <c r="G96" s="407" t="s">
        <v>2404</v>
      </c>
      <c r="H96" s="407" t="s">
        <v>2634</v>
      </c>
      <c r="I96" s="567"/>
      <c r="J96" s="567"/>
      <c r="K96" s="567"/>
    </row>
    <row r="97" spans="1:11" ht="116" x14ac:dyDescent="0.35">
      <c r="A97" s="567"/>
      <c r="B97" s="567"/>
      <c r="C97" s="567"/>
      <c r="D97" s="536"/>
      <c r="E97" s="536" t="s">
        <v>8</v>
      </c>
      <c r="F97" s="536"/>
      <c r="G97" s="407"/>
      <c r="H97" s="407" t="s">
        <v>2635</v>
      </c>
      <c r="I97" s="567"/>
      <c r="J97" s="567"/>
      <c r="K97" s="567"/>
    </row>
    <row r="98" spans="1:11" ht="116" x14ac:dyDescent="0.35">
      <c r="A98" s="567"/>
      <c r="B98" s="567"/>
      <c r="C98" s="567"/>
      <c r="D98" s="536"/>
      <c r="E98" s="536" t="s">
        <v>8</v>
      </c>
      <c r="F98" s="536"/>
      <c r="G98" s="407"/>
      <c r="H98" s="407" t="s">
        <v>2636</v>
      </c>
      <c r="I98" s="567"/>
      <c r="J98" s="567"/>
      <c r="K98" s="567"/>
    </row>
    <row r="99" spans="1:11" ht="174" x14ac:dyDescent="0.35">
      <c r="A99" s="567"/>
      <c r="B99" s="567"/>
      <c r="C99" s="567"/>
      <c r="D99" s="536"/>
      <c r="E99" s="536" t="s">
        <v>8</v>
      </c>
      <c r="F99" s="536"/>
      <c r="G99" s="407" t="s">
        <v>2405</v>
      </c>
      <c r="H99" s="407" t="s">
        <v>2637</v>
      </c>
      <c r="I99" s="567"/>
      <c r="J99" s="567"/>
      <c r="K99" s="567"/>
    </row>
    <row r="100" spans="1:11" ht="145" x14ac:dyDescent="0.35">
      <c r="A100" s="567"/>
      <c r="B100" s="567"/>
      <c r="C100" s="567"/>
      <c r="D100" s="536"/>
      <c r="E100" s="536" t="s">
        <v>8</v>
      </c>
      <c r="F100" s="536"/>
      <c r="G100" s="407"/>
      <c r="H100" s="407" t="s">
        <v>2638</v>
      </c>
      <c r="I100" s="567"/>
      <c r="J100" s="567"/>
      <c r="K100" s="567"/>
    </row>
    <row r="101" spans="1:11" ht="72.5" x14ac:dyDescent="0.35">
      <c r="A101" s="567"/>
      <c r="B101" s="567"/>
      <c r="C101" s="567"/>
      <c r="D101" s="536"/>
      <c r="E101" s="536" t="s">
        <v>8</v>
      </c>
      <c r="F101" s="536"/>
      <c r="G101" s="407" t="s">
        <v>2406</v>
      </c>
      <c r="H101" s="407" t="s">
        <v>2639</v>
      </c>
      <c r="I101" s="567"/>
      <c r="J101" s="567"/>
      <c r="K101" s="567"/>
    </row>
    <row r="102" spans="1:11" ht="145" x14ac:dyDescent="0.35">
      <c r="A102" s="567"/>
      <c r="B102" s="567"/>
      <c r="C102" s="567"/>
      <c r="D102" s="536"/>
      <c r="E102" s="536" t="s">
        <v>8</v>
      </c>
      <c r="F102" s="536"/>
      <c r="G102" s="407"/>
      <c r="H102" s="407" t="s">
        <v>2640</v>
      </c>
      <c r="I102" s="567"/>
      <c r="J102" s="567"/>
      <c r="K102" s="567"/>
    </row>
    <row r="103" spans="1:11" ht="101.5" x14ac:dyDescent="0.35">
      <c r="A103" s="567"/>
      <c r="B103" s="567"/>
      <c r="C103" s="567"/>
      <c r="D103" s="536"/>
      <c r="E103" s="536" t="s">
        <v>8</v>
      </c>
      <c r="F103" s="536"/>
      <c r="G103" s="407" t="s">
        <v>2407</v>
      </c>
      <c r="H103" s="407" t="s">
        <v>2641</v>
      </c>
      <c r="I103" s="567"/>
      <c r="J103" s="567"/>
      <c r="K103" s="567"/>
    </row>
    <row r="104" spans="1:11" ht="145" x14ac:dyDescent="0.35">
      <c r="A104" s="567"/>
      <c r="B104" s="567"/>
      <c r="C104" s="567"/>
      <c r="D104" s="536"/>
      <c r="E104" s="536" t="s">
        <v>8</v>
      </c>
      <c r="F104" s="536"/>
      <c r="G104" s="407"/>
      <c r="H104" s="407" t="s">
        <v>2642</v>
      </c>
      <c r="I104" s="567"/>
      <c r="J104" s="567"/>
      <c r="K104" s="567"/>
    </row>
    <row r="105" spans="1:11" ht="72.5" x14ac:dyDescent="0.35">
      <c r="A105" s="567"/>
      <c r="B105" s="567"/>
      <c r="C105" s="567"/>
      <c r="D105" s="536"/>
      <c r="E105" s="536" t="s">
        <v>8</v>
      </c>
      <c r="F105" s="536"/>
      <c r="G105" s="407" t="s">
        <v>2408</v>
      </c>
      <c r="H105" s="407" t="s">
        <v>2643</v>
      </c>
      <c r="I105" s="567"/>
      <c r="J105" s="567"/>
      <c r="K105" s="567"/>
    </row>
    <row r="106" spans="1:11" ht="145" x14ac:dyDescent="0.35">
      <c r="A106" s="567"/>
      <c r="B106" s="567"/>
      <c r="C106" s="567"/>
      <c r="D106" s="536"/>
      <c r="E106" s="536" t="s">
        <v>8</v>
      </c>
      <c r="F106" s="536"/>
      <c r="G106" s="407" t="s">
        <v>2409</v>
      </c>
      <c r="H106" s="407" t="s">
        <v>2644</v>
      </c>
      <c r="I106" s="567"/>
      <c r="J106" s="567"/>
      <c r="K106" s="567"/>
    </row>
    <row r="107" spans="1:11" ht="145" x14ac:dyDescent="0.35">
      <c r="A107" s="567"/>
      <c r="B107" s="567"/>
      <c r="C107" s="567"/>
      <c r="D107" s="536"/>
      <c r="E107" s="536" t="s">
        <v>8</v>
      </c>
      <c r="F107" s="536"/>
      <c r="G107" s="407"/>
      <c r="H107" s="407" t="s">
        <v>2645</v>
      </c>
      <c r="I107" s="567"/>
      <c r="J107" s="567"/>
      <c r="K107" s="567"/>
    </row>
    <row r="108" spans="1:11" ht="145" x14ac:dyDescent="0.35">
      <c r="A108" s="567"/>
      <c r="B108" s="567"/>
      <c r="C108" s="567"/>
      <c r="D108" s="536"/>
      <c r="E108" s="536" t="s">
        <v>8</v>
      </c>
      <c r="F108" s="536"/>
      <c r="G108" s="407"/>
      <c r="H108" s="407" t="s">
        <v>2646</v>
      </c>
      <c r="I108" s="567"/>
      <c r="J108" s="567"/>
      <c r="K108" s="567"/>
    </row>
    <row r="109" spans="1:11" ht="116" x14ac:dyDescent="0.35">
      <c r="A109" s="567"/>
      <c r="B109" s="567"/>
      <c r="C109" s="567"/>
      <c r="D109" s="536"/>
      <c r="E109" s="536" t="s">
        <v>8</v>
      </c>
      <c r="F109" s="536"/>
      <c r="G109" s="407"/>
      <c r="H109" s="407" t="s">
        <v>2647</v>
      </c>
      <c r="I109" s="567"/>
      <c r="J109" s="567"/>
      <c r="K109" s="567"/>
    </row>
    <row r="110" spans="1:11" ht="174" x14ac:dyDescent="0.35">
      <c r="A110" s="567"/>
      <c r="B110" s="567"/>
      <c r="C110" s="567"/>
      <c r="D110" s="536"/>
      <c r="E110" s="536" t="s">
        <v>8</v>
      </c>
      <c r="F110" s="536"/>
      <c r="G110" s="407"/>
      <c r="H110" s="407" t="s">
        <v>2648</v>
      </c>
      <c r="I110" s="567"/>
      <c r="J110" s="567"/>
      <c r="K110" s="567"/>
    </row>
    <row r="111" spans="1:11" ht="174" x14ac:dyDescent="0.35">
      <c r="A111" s="567"/>
      <c r="B111" s="567"/>
      <c r="C111" s="567"/>
      <c r="D111" s="536"/>
      <c r="E111" s="536" t="s">
        <v>8</v>
      </c>
      <c r="F111" s="536"/>
      <c r="G111" s="407" t="s">
        <v>2410</v>
      </c>
      <c r="H111" s="407" t="s">
        <v>2649</v>
      </c>
      <c r="I111" s="567"/>
      <c r="J111" s="567"/>
      <c r="K111" s="567"/>
    </row>
    <row r="112" spans="1:11" ht="188.5" x14ac:dyDescent="0.35">
      <c r="A112" s="567"/>
      <c r="B112" s="567"/>
      <c r="C112" s="567"/>
      <c r="D112" s="536"/>
      <c r="E112" s="536" t="s">
        <v>8</v>
      </c>
      <c r="F112" s="536"/>
      <c r="G112" s="407"/>
      <c r="H112" s="407" t="s">
        <v>2650</v>
      </c>
      <c r="I112" s="567"/>
      <c r="J112" s="567"/>
      <c r="K112" s="567"/>
    </row>
    <row r="113" spans="1:11" ht="101.5" x14ac:dyDescent="0.35">
      <c r="A113" s="567"/>
      <c r="B113" s="567"/>
      <c r="C113" s="567"/>
      <c r="D113" s="536"/>
      <c r="E113" s="536" t="s">
        <v>8</v>
      </c>
      <c r="F113" s="536"/>
      <c r="G113" s="407" t="s">
        <v>2411</v>
      </c>
      <c r="H113" s="407" t="s">
        <v>2651</v>
      </c>
      <c r="I113" s="567"/>
      <c r="J113" s="567"/>
      <c r="K113" s="567"/>
    </row>
    <row r="114" spans="1:11" ht="217.5" x14ac:dyDescent="0.35">
      <c r="A114" s="567"/>
      <c r="B114" s="567"/>
      <c r="C114" s="567"/>
      <c r="D114" s="536"/>
      <c r="E114" s="536" t="s">
        <v>8</v>
      </c>
      <c r="F114" s="536"/>
      <c r="G114" s="407" t="s">
        <v>2412</v>
      </c>
      <c r="H114" s="407" t="s">
        <v>2652</v>
      </c>
      <c r="I114" s="567"/>
      <c r="J114" s="567"/>
      <c r="K114" s="567"/>
    </row>
    <row r="115" spans="1:11" ht="145" x14ac:dyDescent="0.35">
      <c r="A115" s="567"/>
      <c r="B115" s="567"/>
      <c r="C115" s="567"/>
      <c r="D115" s="536"/>
      <c r="E115" s="536" t="s">
        <v>8</v>
      </c>
      <c r="F115" s="536"/>
      <c r="G115" s="407" t="s">
        <v>2413</v>
      </c>
      <c r="H115" s="407" t="s">
        <v>2653</v>
      </c>
      <c r="I115" s="567"/>
      <c r="J115" s="567"/>
      <c r="K115" s="567"/>
    </row>
    <row r="116" spans="1:11" ht="159.5" x14ac:dyDescent="0.35">
      <c r="A116" s="567"/>
      <c r="B116" s="567"/>
      <c r="C116" s="567"/>
      <c r="D116" s="536"/>
      <c r="E116" s="536" t="s">
        <v>8</v>
      </c>
      <c r="F116" s="536"/>
      <c r="G116" s="407" t="s">
        <v>2414</v>
      </c>
      <c r="H116" s="407" t="s">
        <v>2654</v>
      </c>
      <c r="I116" s="567"/>
      <c r="J116" s="567"/>
      <c r="K116" s="567"/>
    </row>
    <row r="117" spans="1:11" ht="130.5" x14ac:dyDescent="0.35">
      <c r="A117" s="567"/>
      <c r="B117" s="567"/>
      <c r="C117" s="567"/>
      <c r="D117" s="536"/>
      <c r="E117" s="536" t="s">
        <v>8</v>
      </c>
      <c r="F117" s="536"/>
      <c r="G117" s="407" t="s">
        <v>2415</v>
      </c>
      <c r="H117" s="407" t="s">
        <v>2655</v>
      </c>
      <c r="I117" s="567"/>
      <c r="J117" s="567"/>
      <c r="K117" s="567"/>
    </row>
    <row r="118" spans="1:11" ht="145" x14ac:dyDescent="0.35">
      <c r="A118" s="567"/>
      <c r="B118" s="567"/>
      <c r="C118" s="567"/>
      <c r="D118" s="536"/>
      <c r="E118" s="536" t="s">
        <v>8</v>
      </c>
      <c r="F118" s="536"/>
      <c r="G118" s="407" t="s">
        <v>2416</v>
      </c>
      <c r="H118" s="407" t="s">
        <v>2656</v>
      </c>
      <c r="I118" s="567"/>
      <c r="J118" s="567"/>
      <c r="K118" s="567"/>
    </row>
    <row r="119" spans="1:11" ht="58" x14ac:dyDescent="0.35">
      <c r="A119" s="567"/>
      <c r="B119" s="567"/>
      <c r="C119" s="567"/>
      <c r="D119" s="536"/>
      <c r="E119" s="536" t="s">
        <v>8</v>
      </c>
      <c r="F119" s="536"/>
      <c r="G119" s="407" t="s">
        <v>2417</v>
      </c>
      <c r="H119" s="407" t="s">
        <v>2657</v>
      </c>
      <c r="I119" s="567"/>
      <c r="J119" s="567"/>
      <c r="K119" s="567"/>
    </row>
    <row r="120" spans="1:11" ht="159.5" x14ac:dyDescent="0.35">
      <c r="A120" s="567"/>
      <c r="B120" s="567"/>
      <c r="C120" s="567"/>
      <c r="D120" s="536"/>
      <c r="E120" s="536" t="s">
        <v>8</v>
      </c>
      <c r="F120" s="536"/>
      <c r="G120" s="407" t="s">
        <v>2418</v>
      </c>
      <c r="H120" s="407" t="s">
        <v>2658</v>
      </c>
      <c r="I120" s="567"/>
      <c r="J120" s="567"/>
      <c r="K120" s="567"/>
    </row>
    <row r="121" spans="1:11" ht="101.5" x14ac:dyDescent="0.35">
      <c r="A121" s="567"/>
      <c r="B121" s="567"/>
      <c r="C121" s="567"/>
      <c r="D121" s="536"/>
      <c r="E121" s="536" t="s">
        <v>8</v>
      </c>
      <c r="F121" s="536"/>
      <c r="G121" s="407" t="s">
        <v>2419</v>
      </c>
      <c r="H121" s="407" t="s">
        <v>2659</v>
      </c>
      <c r="I121" s="567"/>
      <c r="J121" s="567"/>
      <c r="K121" s="567"/>
    </row>
    <row r="122" spans="1:11" ht="145" x14ac:dyDescent="0.35">
      <c r="A122" s="567"/>
      <c r="B122" s="567"/>
      <c r="C122" s="567"/>
      <c r="D122" s="536"/>
      <c r="E122" s="536" t="s">
        <v>8</v>
      </c>
      <c r="F122" s="536"/>
      <c r="G122" s="407" t="s">
        <v>2420</v>
      </c>
      <c r="H122" s="407" t="s">
        <v>2660</v>
      </c>
      <c r="I122" s="567"/>
      <c r="J122" s="567"/>
      <c r="K122" s="567"/>
    </row>
    <row r="123" spans="1:11" ht="145" x14ac:dyDescent="0.35">
      <c r="A123" s="567"/>
      <c r="B123" s="567"/>
      <c r="C123" s="567"/>
      <c r="D123" s="536"/>
      <c r="E123" s="536" t="s">
        <v>8</v>
      </c>
      <c r="F123" s="536"/>
      <c r="G123" s="407" t="s">
        <v>2421</v>
      </c>
      <c r="H123" s="407" t="s">
        <v>2661</v>
      </c>
      <c r="I123" s="567"/>
      <c r="J123" s="567"/>
      <c r="K123" s="567"/>
    </row>
    <row r="124" spans="1:11" ht="130.5" x14ac:dyDescent="0.35">
      <c r="A124" s="567"/>
      <c r="B124" s="567"/>
      <c r="C124" s="567"/>
      <c r="D124" s="536"/>
      <c r="E124" s="536" t="s">
        <v>8</v>
      </c>
      <c r="F124" s="536"/>
      <c r="G124" s="407"/>
      <c r="H124" s="407" t="s">
        <v>2662</v>
      </c>
      <c r="I124" s="567"/>
      <c r="J124" s="567"/>
      <c r="K124" s="567"/>
    </row>
    <row r="125" spans="1:11" ht="130.5" x14ac:dyDescent="0.35">
      <c r="A125" s="567"/>
      <c r="B125" s="567"/>
      <c r="C125" s="567"/>
      <c r="D125" s="536"/>
      <c r="E125" s="536" t="s">
        <v>8</v>
      </c>
      <c r="F125" s="536"/>
      <c r="G125" s="407" t="s">
        <v>2422</v>
      </c>
      <c r="H125" s="407" t="s">
        <v>2663</v>
      </c>
      <c r="I125" s="567"/>
      <c r="J125" s="567"/>
      <c r="K125" s="567"/>
    </row>
    <row r="126" spans="1:11" ht="188.5" x14ac:dyDescent="0.35">
      <c r="A126" s="567"/>
      <c r="B126" s="567"/>
      <c r="C126" s="567"/>
      <c r="D126" s="536"/>
      <c r="E126" s="536" t="s">
        <v>8</v>
      </c>
      <c r="F126" s="536"/>
      <c r="G126" s="407" t="s">
        <v>2423</v>
      </c>
      <c r="H126" s="407" t="s">
        <v>2664</v>
      </c>
      <c r="I126" s="567"/>
      <c r="J126" s="567"/>
      <c r="K126" s="567"/>
    </row>
    <row r="127" spans="1:11" ht="130.5" x14ac:dyDescent="0.35">
      <c r="A127" s="567"/>
      <c r="B127" s="567"/>
      <c r="C127" s="567"/>
      <c r="D127" s="536"/>
      <c r="E127" s="536" t="s">
        <v>8</v>
      </c>
      <c r="F127" s="536"/>
      <c r="G127" s="407" t="s">
        <v>2424</v>
      </c>
      <c r="H127" s="407" t="s">
        <v>2665</v>
      </c>
      <c r="I127" s="567"/>
      <c r="J127" s="567"/>
      <c r="K127" s="567"/>
    </row>
    <row r="128" spans="1:11" ht="87" x14ac:dyDescent="0.35">
      <c r="A128" s="567"/>
      <c r="B128" s="567"/>
      <c r="C128" s="567"/>
      <c r="D128" s="536"/>
      <c r="E128" s="536" t="s">
        <v>8</v>
      </c>
      <c r="F128" s="536"/>
      <c r="G128" s="407"/>
      <c r="H128" s="407" t="s">
        <v>2667</v>
      </c>
      <c r="I128" s="567"/>
      <c r="J128" s="567"/>
      <c r="K128" s="567"/>
    </row>
    <row r="129" spans="1:11" ht="87" x14ac:dyDescent="0.35">
      <c r="A129" s="567"/>
      <c r="B129" s="567"/>
      <c r="C129" s="567"/>
      <c r="D129" s="536"/>
      <c r="E129" s="536" t="s">
        <v>8</v>
      </c>
      <c r="F129" s="536"/>
      <c r="G129" s="407"/>
      <c r="H129" s="407" t="s">
        <v>2668</v>
      </c>
      <c r="I129" s="567"/>
      <c r="J129" s="567"/>
      <c r="K129" s="567"/>
    </row>
    <row r="130" spans="1:11" ht="130.5" x14ac:dyDescent="0.35">
      <c r="A130" s="567"/>
      <c r="B130" s="567"/>
      <c r="C130" s="567"/>
      <c r="D130" s="536"/>
      <c r="E130" s="536" t="s">
        <v>8</v>
      </c>
      <c r="F130" s="536"/>
      <c r="G130" s="407" t="s">
        <v>2425</v>
      </c>
      <c r="H130" s="407" t="s">
        <v>2666</v>
      </c>
      <c r="I130" s="567"/>
      <c r="J130" s="567"/>
      <c r="K130" s="567"/>
    </row>
    <row r="131" spans="1:11" ht="43.5" x14ac:dyDescent="0.35">
      <c r="A131" s="567"/>
      <c r="B131" s="567"/>
      <c r="C131" s="567"/>
      <c r="D131" s="536"/>
      <c r="E131" s="536" t="s">
        <v>8</v>
      </c>
      <c r="F131" s="536"/>
      <c r="G131" s="407" t="s">
        <v>2427</v>
      </c>
      <c r="H131" s="407" t="s">
        <v>2669</v>
      </c>
      <c r="I131" s="567"/>
      <c r="J131" s="567"/>
      <c r="K131" s="567"/>
    </row>
    <row r="132" spans="1:11" ht="188.5" x14ac:dyDescent="0.35">
      <c r="A132" s="567"/>
      <c r="B132" s="567"/>
      <c r="C132" s="567"/>
      <c r="D132" s="536"/>
      <c r="E132" s="536" t="s">
        <v>8</v>
      </c>
      <c r="F132" s="536"/>
      <c r="G132" s="407" t="s">
        <v>2426</v>
      </c>
      <c r="H132" s="407" t="s">
        <v>2671</v>
      </c>
      <c r="I132" s="567"/>
      <c r="J132" s="567"/>
      <c r="K132" s="567"/>
    </row>
    <row r="133" spans="1:11" ht="87" x14ac:dyDescent="0.35">
      <c r="A133" s="567"/>
      <c r="B133" s="567"/>
      <c r="C133" s="567"/>
      <c r="D133" s="536"/>
      <c r="E133" s="536" t="s">
        <v>8</v>
      </c>
      <c r="F133" s="536"/>
      <c r="G133" s="407"/>
      <c r="H133" s="407" t="s">
        <v>2670</v>
      </c>
      <c r="I133" s="567"/>
      <c r="J133" s="567"/>
      <c r="K133" s="567"/>
    </row>
    <row r="134" spans="1:11" ht="246.5" x14ac:dyDescent="0.35">
      <c r="A134" s="567"/>
      <c r="B134" s="567"/>
      <c r="C134" s="567"/>
      <c r="D134" s="536"/>
      <c r="E134" s="536" t="s">
        <v>8</v>
      </c>
      <c r="F134" s="536"/>
      <c r="G134" s="407" t="s">
        <v>2429</v>
      </c>
      <c r="H134" s="407" t="s">
        <v>2672</v>
      </c>
      <c r="I134" s="567"/>
      <c r="J134" s="567"/>
      <c r="K134" s="567"/>
    </row>
    <row r="135" spans="1:11" ht="246.5" x14ac:dyDescent="0.35">
      <c r="A135" s="567"/>
      <c r="B135" s="567"/>
      <c r="C135" s="567"/>
      <c r="D135" s="536"/>
      <c r="E135" s="536" t="s">
        <v>8</v>
      </c>
      <c r="F135" s="536"/>
      <c r="G135" s="407"/>
      <c r="H135" s="407" t="s">
        <v>2673</v>
      </c>
      <c r="I135" s="567"/>
      <c r="J135" s="567"/>
      <c r="K135" s="567"/>
    </row>
    <row r="136" spans="1:11" ht="87" x14ac:dyDescent="0.35">
      <c r="A136" s="567"/>
      <c r="B136" s="567"/>
      <c r="C136" s="567"/>
      <c r="D136" s="536"/>
      <c r="E136" s="536" t="s">
        <v>8</v>
      </c>
      <c r="F136" s="536"/>
      <c r="G136" s="407" t="s">
        <v>2430</v>
      </c>
      <c r="H136" s="407" t="s">
        <v>2674</v>
      </c>
      <c r="I136" s="567"/>
      <c r="J136" s="567"/>
      <c r="K136" s="567"/>
    </row>
    <row r="137" spans="1:11" ht="116" x14ac:dyDescent="0.35">
      <c r="A137" s="567"/>
      <c r="B137" s="567"/>
      <c r="C137" s="567"/>
      <c r="D137" s="536"/>
      <c r="E137" s="536" t="s">
        <v>8</v>
      </c>
      <c r="F137" s="536"/>
      <c r="G137" s="407"/>
      <c r="H137" s="407" t="s">
        <v>2675</v>
      </c>
      <c r="I137" s="567"/>
      <c r="J137" s="567"/>
      <c r="K137" s="567"/>
    </row>
    <row r="138" spans="1:11" ht="101.5" x14ac:dyDescent="0.35">
      <c r="A138" s="567"/>
      <c r="B138" s="567"/>
      <c r="C138" s="567"/>
      <c r="D138" s="536"/>
      <c r="E138" s="536" t="s">
        <v>8</v>
      </c>
      <c r="F138" s="536"/>
      <c r="G138" s="407"/>
      <c r="H138" s="407" t="s">
        <v>2676</v>
      </c>
      <c r="I138" s="567"/>
      <c r="J138" s="567"/>
      <c r="K138" s="567"/>
    </row>
    <row r="139" spans="1:11" ht="87" x14ac:dyDescent="0.35">
      <c r="A139" s="567"/>
      <c r="B139" s="567"/>
      <c r="C139" s="567"/>
      <c r="D139" s="536"/>
      <c r="E139" s="536" t="s">
        <v>8</v>
      </c>
      <c r="F139" s="536"/>
      <c r="G139" s="407" t="s">
        <v>2431</v>
      </c>
      <c r="H139" s="407" t="s">
        <v>2677</v>
      </c>
      <c r="I139" s="567"/>
      <c r="J139" s="567"/>
      <c r="K139" s="567"/>
    </row>
    <row r="140" spans="1:11" ht="116" x14ac:dyDescent="0.35">
      <c r="A140" s="567"/>
      <c r="B140" s="567"/>
      <c r="C140" s="567"/>
      <c r="D140" s="536"/>
      <c r="E140" s="536" t="s">
        <v>8</v>
      </c>
      <c r="F140" s="536"/>
      <c r="G140" s="407"/>
      <c r="H140" s="407" t="s">
        <v>2678</v>
      </c>
      <c r="I140" s="567"/>
      <c r="J140" s="567"/>
      <c r="K140" s="567"/>
    </row>
    <row r="141" spans="1:11" ht="116" x14ac:dyDescent="0.35">
      <c r="A141" s="567"/>
      <c r="B141" s="567"/>
      <c r="C141" s="567"/>
      <c r="D141" s="536"/>
      <c r="E141" s="536" t="s">
        <v>8</v>
      </c>
      <c r="F141" s="536"/>
      <c r="G141" s="407"/>
      <c r="H141" s="407" t="s">
        <v>2679</v>
      </c>
      <c r="I141" s="567"/>
      <c r="J141" s="567"/>
      <c r="K141" s="567"/>
    </row>
    <row r="142" spans="1:11" ht="116" x14ac:dyDescent="0.35">
      <c r="A142" s="567"/>
      <c r="B142" s="567"/>
      <c r="C142" s="567"/>
      <c r="D142" s="536"/>
      <c r="E142" s="536" t="s">
        <v>8</v>
      </c>
      <c r="F142" s="536"/>
      <c r="G142" s="407" t="s">
        <v>2433</v>
      </c>
      <c r="H142" s="407" t="s">
        <v>2680</v>
      </c>
      <c r="I142" s="567"/>
      <c r="J142" s="567"/>
      <c r="K142" s="567"/>
    </row>
    <row r="143" spans="1:11" ht="116" x14ac:dyDescent="0.35">
      <c r="A143" s="567"/>
      <c r="B143" s="567"/>
      <c r="C143" s="567"/>
      <c r="D143" s="536"/>
      <c r="E143" s="536" t="s">
        <v>8</v>
      </c>
      <c r="F143" s="536"/>
      <c r="G143" s="407" t="s">
        <v>2432</v>
      </c>
      <c r="H143" s="407" t="s">
        <v>2682</v>
      </c>
      <c r="I143" s="567"/>
      <c r="J143" s="567"/>
      <c r="K143" s="567"/>
    </row>
    <row r="144" spans="1:11" ht="203" x14ac:dyDescent="0.35">
      <c r="A144" s="567"/>
      <c r="B144" s="567"/>
      <c r="C144" s="567"/>
      <c r="D144" s="536"/>
      <c r="E144" s="536" t="s">
        <v>8</v>
      </c>
      <c r="F144" s="536"/>
      <c r="G144" s="407"/>
      <c r="H144" s="407" t="s">
        <v>2683</v>
      </c>
      <c r="I144" s="567"/>
      <c r="J144" s="567"/>
      <c r="K144" s="567"/>
    </row>
    <row r="145" spans="1:11" ht="130.5" x14ac:dyDescent="0.35">
      <c r="A145" s="567"/>
      <c r="B145" s="567"/>
      <c r="C145" s="567"/>
      <c r="D145" s="536"/>
      <c r="E145" s="536" t="s">
        <v>8</v>
      </c>
      <c r="F145" s="536"/>
      <c r="G145" s="407"/>
      <c r="H145" s="407" t="s">
        <v>2681</v>
      </c>
      <c r="I145" s="567"/>
      <c r="J145" s="567"/>
      <c r="K145" s="567"/>
    </row>
    <row r="146" spans="1:11" ht="43.5" x14ac:dyDescent="0.35">
      <c r="A146" s="567"/>
      <c r="B146" s="567"/>
      <c r="C146" s="567"/>
      <c r="D146" s="536"/>
      <c r="E146" s="536" t="s">
        <v>8</v>
      </c>
      <c r="F146" s="536"/>
      <c r="G146" s="407" t="s">
        <v>2434</v>
      </c>
      <c r="H146" s="407" t="s">
        <v>2684</v>
      </c>
      <c r="I146" s="567"/>
      <c r="J146" s="567"/>
      <c r="K146" s="567"/>
    </row>
    <row r="147" spans="1:11" ht="72.5" x14ac:dyDescent="0.35">
      <c r="A147" s="567"/>
      <c r="B147" s="567"/>
      <c r="C147" s="567"/>
      <c r="D147" s="536"/>
      <c r="E147" s="536" t="s">
        <v>8</v>
      </c>
      <c r="F147" s="536"/>
      <c r="G147" s="407" t="s">
        <v>2435</v>
      </c>
      <c r="H147" s="407" t="s">
        <v>2685</v>
      </c>
      <c r="I147" s="567"/>
      <c r="J147" s="567"/>
      <c r="K147" s="567"/>
    </row>
    <row r="148" spans="1:11" ht="72.5" x14ac:dyDescent="0.35">
      <c r="A148" s="567"/>
      <c r="B148" s="567"/>
      <c r="C148" s="567"/>
      <c r="D148" s="536"/>
      <c r="E148" s="536" t="s">
        <v>8</v>
      </c>
      <c r="F148" s="536"/>
      <c r="G148" s="407" t="s">
        <v>2436</v>
      </c>
      <c r="H148" s="407" t="s">
        <v>2686</v>
      </c>
      <c r="I148" s="567"/>
      <c r="J148" s="567"/>
      <c r="K148" s="567"/>
    </row>
    <row r="149" spans="1:11" ht="130.5" x14ac:dyDescent="0.35">
      <c r="A149" s="567"/>
      <c r="B149" s="567"/>
      <c r="C149" s="567"/>
      <c r="D149" s="536"/>
      <c r="E149" s="536" t="s">
        <v>8</v>
      </c>
      <c r="F149" s="536"/>
      <c r="G149" s="407" t="s">
        <v>2437</v>
      </c>
      <c r="H149" s="407" t="s">
        <v>2687</v>
      </c>
      <c r="I149" s="567"/>
      <c r="J149" s="567"/>
      <c r="K149" s="567"/>
    </row>
    <row r="150" spans="1:11" ht="145" x14ac:dyDescent="0.35">
      <c r="A150" s="567"/>
      <c r="B150" s="567"/>
      <c r="C150" s="567"/>
      <c r="D150" s="536"/>
      <c r="E150" s="536" t="s">
        <v>8</v>
      </c>
      <c r="F150" s="536"/>
      <c r="G150" s="407" t="s">
        <v>2438</v>
      </c>
      <c r="H150" s="407" t="s">
        <v>2688</v>
      </c>
      <c r="I150" s="567"/>
      <c r="J150" s="567"/>
      <c r="K150" s="567"/>
    </row>
    <row r="151" spans="1:11" ht="116" x14ac:dyDescent="0.35">
      <c r="A151" s="567"/>
      <c r="B151" s="567"/>
      <c r="C151" s="567"/>
      <c r="D151" s="536"/>
      <c r="E151" s="536" t="s">
        <v>8</v>
      </c>
      <c r="F151" s="536"/>
      <c r="G151" s="407"/>
      <c r="H151" s="407" t="s">
        <v>2689</v>
      </c>
      <c r="I151" s="567"/>
      <c r="J151" s="567"/>
      <c r="K151" s="567"/>
    </row>
    <row r="152" spans="1:11" ht="87" x14ac:dyDescent="0.35">
      <c r="A152" s="567"/>
      <c r="B152" s="567"/>
      <c r="C152" s="567"/>
      <c r="D152" s="536"/>
      <c r="E152" s="536" t="s">
        <v>8</v>
      </c>
      <c r="F152" s="536"/>
      <c r="G152" s="407" t="s">
        <v>2439</v>
      </c>
      <c r="H152" s="407" t="s">
        <v>2690</v>
      </c>
      <c r="I152" s="567"/>
      <c r="J152" s="567"/>
      <c r="K152" s="567"/>
    </row>
    <row r="153" spans="1:11" ht="101.5" x14ac:dyDescent="0.35">
      <c r="A153" s="567"/>
      <c r="B153" s="567"/>
      <c r="C153" s="567"/>
      <c r="D153" s="536"/>
      <c r="E153" s="536" t="s">
        <v>8</v>
      </c>
      <c r="F153" s="536"/>
      <c r="G153" s="407"/>
      <c r="H153" s="407" t="s">
        <v>2691</v>
      </c>
      <c r="I153" s="567"/>
      <c r="J153" s="567"/>
      <c r="K153" s="567"/>
    </row>
    <row r="154" spans="1:11" ht="72.5" x14ac:dyDescent="0.35">
      <c r="A154" s="567"/>
      <c r="B154" s="567"/>
      <c r="C154" s="567"/>
      <c r="D154" s="536"/>
      <c r="E154" s="536" t="s">
        <v>8</v>
      </c>
      <c r="F154" s="536"/>
      <c r="G154" s="407"/>
      <c r="H154" s="407" t="s">
        <v>2692</v>
      </c>
      <c r="I154" s="567"/>
      <c r="J154" s="567"/>
      <c r="K154" s="567"/>
    </row>
    <row r="155" spans="1:11" ht="116" x14ac:dyDescent="0.35">
      <c r="A155" s="567"/>
      <c r="B155" s="567"/>
      <c r="C155" s="567"/>
      <c r="D155" s="536"/>
      <c r="E155" s="536" t="s">
        <v>8</v>
      </c>
      <c r="F155" s="536"/>
      <c r="G155" s="407" t="s">
        <v>2440</v>
      </c>
      <c r="H155" s="407" t="s">
        <v>2693</v>
      </c>
      <c r="I155" s="567"/>
      <c r="J155" s="567"/>
      <c r="K155" s="567"/>
    </row>
    <row r="156" spans="1:11" ht="130.5" x14ac:dyDescent="0.35">
      <c r="A156" s="567"/>
      <c r="B156" s="567"/>
      <c r="C156" s="567"/>
      <c r="D156" s="536"/>
      <c r="E156" s="536" t="s">
        <v>8</v>
      </c>
      <c r="F156" s="536"/>
      <c r="G156" s="407"/>
      <c r="H156" s="407" t="s">
        <v>2694</v>
      </c>
      <c r="I156" s="567"/>
      <c r="J156" s="567"/>
      <c r="K156" s="567"/>
    </row>
    <row r="157" spans="1:11" ht="275.5" x14ac:dyDescent="0.35">
      <c r="A157" s="567"/>
      <c r="B157" s="567"/>
      <c r="C157" s="567"/>
      <c r="D157" s="536"/>
      <c r="E157" s="536" t="s">
        <v>8</v>
      </c>
      <c r="F157" s="536"/>
      <c r="G157" s="407" t="s">
        <v>2442</v>
      </c>
      <c r="H157" s="407" t="s">
        <v>2695</v>
      </c>
      <c r="I157" s="567"/>
      <c r="J157" s="567"/>
      <c r="K157" s="567"/>
    </row>
    <row r="158" spans="1:11" ht="348" x14ac:dyDescent="0.35">
      <c r="A158" s="567"/>
      <c r="B158" s="567"/>
      <c r="C158" s="567"/>
      <c r="D158" s="536"/>
      <c r="E158" s="536" t="s">
        <v>8</v>
      </c>
      <c r="F158" s="536"/>
      <c r="G158" s="407" t="s">
        <v>2443</v>
      </c>
      <c r="H158" s="407" t="s">
        <v>2696</v>
      </c>
      <c r="I158" s="567"/>
      <c r="J158" s="567"/>
      <c r="K158" s="567"/>
    </row>
    <row r="159" spans="1:11" ht="232" x14ac:dyDescent="0.35">
      <c r="A159" s="567"/>
      <c r="B159" s="567"/>
      <c r="C159" s="567"/>
      <c r="D159" s="536"/>
      <c r="E159" s="536" t="s">
        <v>8</v>
      </c>
      <c r="F159" s="536"/>
      <c r="G159" s="407"/>
      <c r="H159" s="407" t="s">
        <v>2697</v>
      </c>
      <c r="I159" s="567"/>
      <c r="J159" s="567"/>
      <c r="K159" s="567"/>
    </row>
    <row r="160" spans="1:11" ht="348" x14ac:dyDescent="0.35">
      <c r="A160" s="567"/>
      <c r="B160" s="567"/>
      <c r="C160" s="567"/>
      <c r="D160" s="536"/>
      <c r="E160" s="536" t="s">
        <v>8</v>
      </c>
      <c r="F160" s="536"/>
      <c r="G160" s="407" t="s">
        <v>2443</v>
      </c>
      <c r="H160" s="407" t="s">
        <v>2698</v>
      </c>
      <c r="I160" s="567"/>
      <c r="J160" s="567"/>
      <c r="K160" s="567"/>
    </row>
    <row r="161" spans="1:11" ht="333.5" x14ac:dyDescent="0.35">
      <c r="A161" s="567"/>
      <c r="B161" s="567"/>
      <c r="C161" s="567"/>
      <c r="D161" s="536"/>
      <c r="E161" s="536" t="s">
        <v>8</v>
      </c>
      <c r="F161" s="536"/>
      <c r="G161" s="407" t="s">
        <v>2441</v>
      </c>
      <c r="H161" s="407" t="s">
        <v>2699</v>
      </c>
      <c r="I161" s="567"/>
      <c r="J161" s="567"/>
      <c r="K161" s="567"/>
    </row>
    <row r="162" spans="1:11" ht="101.5" x14ac:dyDescent="0.35">
      <c r="A162" s="567"/>
      <c r="B162" s="567"/>
      <c r="C162" s="567"/>
      <c r="D162" s="536"/>
      <c r="E162" s="536" t="s">
        <v>8</v>
      </c>
      <c r="F162" s="536"/>
      <c r="G162" s="407" t="s">
        <v>2444</v>
      </c>
      <c r="H162" s="407" t="s">
        <v>2700</v>
      </c>
      <c r="I162" s="567"/>
      <c r="J162" s="567"/>
      <c r="K162" s="567"/>
    </row>
    <row r="163" spans="1:11" ht="101.5" x14ac:dyDescent="0.35">
      <c r="A163" s="567"/>
      <c r="B163" s="567"/>
      <c r="C163" s="567"/>
      <c r="D163" s="536"/>
      <c r="E163" s="536" t="s">
        <v>8</v>
      </c>
      <c r="F163" s="536"/>
      <c r="G163" s="407"/>
      <c r="H163" s="407" t="s">
        <v>2701</v>
      </c>
      <c r="I163" s="567"/>
      <c r="J163" s="567"/>
      <c r="K163" s="567"/>
    </row>
    <row r="164" spans="1:11" ht="72.5" x14ac:dyDescent="0.35">
      <c r="A164" s="567"/>
      <c r="B164" s="567"/>
      <c r="C164" s="567"/>
      <c r="D164" s="536"/>
      <c r="E164" s="536" t="s">
        <v>8</v>
      </c>
      <c r="F164" s="536"/>
      <c r="G164" s="407" t="s">
        <v>2445</v>
      </c>
      <c r="H164" s="407" t="s">
        <v>2702</v>
      </c>
      <c r="I164" s="567"/>
      <c r="J164" s="567"/>
      <c r="K164" s="567"/>
    </row>
    <row r="165" spans="1:11" ht="130.5" x14ac:dyDescent="0.35">
      <c r="A165" s="567"/>
      <c r="B165" s="567"/>
      <c r="C165" s="567"/>
      <c r="D165" s="536"/>
      <c r="E165" s="536" t="s">
        <v>8</v>
      </c>
      <c r="F165" s="536"/>
      <c r="G165" s="407"/>
      <c r="H165" s="407" t="s">
        <v>2703</v>
      </c>
      <c r="I165" s="567"/>
      <c r="J165" s="567"/>
      <c r="K165" s="567"/>
    </row>
    <row r="166" spans="1:11" ht="101.5" x14ac:dyDescent="0.35">
      <c r="A166" s="567"/>
      <c r="B166" s="567"/>
      <c r="C166" s="567"/>
      <c r="D166" s="536"/>
      <c r="E166" s="536" t="s">
        <v>8</v>
      </c>
      <c r="F166" s="536"/>
      <c r="G166" s="407" t="s">
        <v>2446</v>
      </c>
      <c r="H166" s="407" t="s">
        <v>2704</v>
      </c>
      <c r="I166" s="567"/>
      <c r="J166" s="567"/>
      <c r="K166" s="567"/>
    </row>
    <row r="167" spans="1:11" ht="145" x14ac:dyDescent="0.35">
      <c r="A167" s="567"/>
      <c r="B167" s="567"/>
      <c r="C167" s="567"/>
      <c r="D167" s="536"/>
      <c r="E167" s="536" t="s">
        <v>8</v>
      </c>
      <c r="F167" s="536"/>
      <c r="G167" s="407"/>
      <c r="H167" s="407" t="s">
        <v>2705</v>
      </c>
      <c r="I167" s="567"/>
      <c r="J167" s="567"/>
      <c r="K167" s="567"/>
    </row>
    <row r="168" spans="1:11" ht="174" x14ac:dyDescent="0.35">
      <c r="A168" s="567"/>
      <c r="B168" s="567"/>
      <c r="C168" s="567"/>
      <c r="D168" s="536"/>
      <c r="E168" s="536" t="s">
        <v>8</v>
      </c>
      <c r="F168" s="536"/>
      <c r="G168" s="407"/>
      <c r="H168" s="407" t="s">
        <v>2706</v>
      </c>
      <c r="I168" s="567"/>
      <c r="J168" s="567"/>
      <c r="K168" s="567"/>
    </row>
    <row r="169" spans="1:11" ht="29" x14ac:dyDescent="0.35">
      <c r="A169" s="567"/>
      <c r="B169" s="567"/>
      <c r="C169" s="567"/>
      <c r="D169" s="536"/>
      <c r="E169" s="536"/>
      <c r="F169" s="536"/>
      <c r="G169" s="407" t="s">
        <v>2478</v>
      </c>
      <c r="H169" s="407"/>
      <c r="I169" s="567"/>
      <c r="J169" s="567"/>
      <c r="K169" s="567"/>
    </row>
    <row r="170" spans="1:11" ht="290" x14ac:dyDescent="0.35">
      <c r="A170" s="567"/>
      <c r="B170" s="567"/>
      <c r="C170" s="567"/>
      <c r="D170" s="536"/>
      <c r="E170" s="536" t="s">
        <v>8</v>
      </c>
      <c r="F170" s="536"/>
      <c r="G170" s="407" t="s">
        <v>2447</v>
      </c>
      <c r="H170" s="407" t="s">
        <v>2707</v>
      </c>
      <c r="I170" s="567"/>
      <c r="J170" s="567"/>
      <c r="K170" s="567"/>
    </row>
    <row r="171" spans="1:11" ht="290" x14ac:dyDescent="0.35">
      <c r="A171" s="567"/>
      <c r="B171" s="567"/>
      <c r="C171" s="567"/>
      <c r="D171" s="536"/>
      <c r="E171" s="536" t="s">
        <v>8</v>
      </c>
      <c r="F171" s="536"/>
      <c r="G171" s="407" t="s">
        <v>2448</v>
      </c>
      <c r="H171" s="407" t="s">
        <v>2708</v>
      </c>
      <c r="I171" s="567"/>
      <c r="J171" s="567"/>
      <c r="K171" s="567"/>
    </row>
    <row r="172" spans="1:11" ht="203" x14ac:dyDescent="0.35">
      <c r="A172" s="567"/>
      <c r="B172" s="567"/>
      <c r="C172" s="567"/>
      <c r="D172" s="536"/>
      <c r="E172" s="536" t="s">
        <v>8</v>
      </c>
      <c r="F172" s="536"/>
      <c r="G172" s="407"/>
      <c r="H172" s="407" t="s">
        <v>2709</v>
      </c>
      <c r="I172" s="567"/>
      <c r="J172" s="567"/>
      <c r="K172" s="567"/>
    </row>
    <row r="173" spans="1:11" ht="246.5" x14ac:dyDescent="0.35">
      <c r="A173" s="567"/>
      <c r="B173" s="567"/>
      <c r="C173" s="567"/>
      <c r="D173" s="536"/>
      <c r="E173" s="536" t="s">
        <v>8</v>
      </c>
      <c r="F173" s="536"/>
      <c r="G173" s="407" t="s">
        <v>2449</v>
      </c>
      <c r="H173" s="407" t="s">
        <v>2710</v>
      </c>
      <c r="I173" s="567"/>
      <c r="J173" s="567"/>
      <c r="K173" s="567"/>
    </row>
    <row r="174" spans="1:11" ht="217.5" x14ac:dyDescent="0.35">
      <c r="A174" s="567"/>
      <c r="B174" s="567"/>
      <c r="C174" s="567"/>
      <c r="D174" s="536"/>
      <c r="E174" s="536" t="s">
        <v>8</v>
      </c>
      <c r="F174" s="536"/>
      <c r="G174" s="407" t="s">
        <v>2450</v>
      </c>
      <c r="H174" s="407" t="s">
        <v>2711</v>
      </c>
      <c r="I174" s="567"/>
      <c r="J174" s="567"/>
      <c r="K174" s="567"/>
    </row>
    <row r="175" spans="1:11" ht="261" x14ac:dyDescent="0.35">
      <c r="A175" s="567"/>
      <c r="B175" s="567"/>
      <c r="C175" s="567"/>
      <c r="D175" s="536"/>
      <c r="E175" s="536" t="s">
        <v>8</v>
      </c>
      <c r="F175" s="536"/>
      <c r="G175" s="407" t="s">
        <v>2451</v>
      </c>
      <c r="H175" s="407" t="s">
        <v>2712</v>
      </c>
      <c r="I175" s="567"/>
      <c r="J175" s="567"/>
      <c r="K175" s="567"/>
    </row>
    <row r="176" spans="1:11" ht="261" x14ac:dyDescent="0.35">
      <c r="A176" s="567"/>
      <c r="B176" s="567"/>
      <c r="C176" s="567"/>
      <c r="D176" s="536"/>
      <c r="E176" s="536" t="s">
        <v>8</v>
      </c>
      <c r="F176" s="536"/>
      <c r="G176" s="407" t="s">
        <v>2452</v>
      </c>
      <c r="H176" s="407" t="s">
        <v>2713</v>
      </c>
      <c r="I176" s="567"/>
      <c r="J176" s="567"/>
      <c r="K176" s="567"/>
    </row>
    <row r="177" spans="1:11" ht="275.5" x14ac:dyDescent="0.35">
      <c r="A177" s="567"/>
      <c r="B177" s="567"/>
      <c r="C177" s="567"/>
      <c r="D177" s="536"/>
      <c r="E177" s="536" t="s">
        <v>8</v>
      </c>
      <c r="F177" s="536"/>
      <c r="G177" s="407" t="s">
        <v>2453</v>
      </c>
      <c r="H177" s="407" t="s">
        <v>2714</v>
      </c>
      <c r="I177" s="567"/>
      <c r="J177" s="567"/>
      <c r="K177" s="567"/>
    </row>
    <row r="178" spans="1:11" ht="261" x14ac:dyDescent="0.35">
      <c r="A178" s="567"/>
      <c r="B178" s="567"/>
      <c r="C178" s="567"/>
      <c r="D178" s="536"/>
      <c r="E178" s="536" t="s">
        <v>8</v>
      </c>
      <c r="F178" s="536"/>
      <c r="G178" s="407" t="s">
        <v>2454</v>
      </c>
      <c r="H178" s="407" t="s">
        <v>2715</v>
      </c>
      <c r="I178" s="567"/>
      <c r="J178" s="567"/>
      <c r="K178" s="567"/>
    </row>
    <row r="179" spans="1:11" ht="261" x14ac:dyDescent="0.35">
      <c r="A179" s="567"/>
      <c r="B179" s="567"/>
      <c r="C179" s="567"/>
      <c r="D179" s="536"/>
      <c r="E179" s="536" t="s">
        <v>8</v>
      </c>
      <c r="F179" s="536"/>
      <c r="G179" s="407" t="s">
        <v>2425</v>
      </c>
      <c r="H179" s="407" t="s">
        <v>2716</v>
      </c>
      <c r="I179" s="567"/>
      <c r="J179" s="567"/>
      <c r="K179" s="567"/>
    </row>
    <row r="180" spans="1:11" ht="275.5" x14ac:dyDescent="0.35">
      <c r="A180" s="567"/>
      <c r="B180" s="567"/>
      <c r="C180" s="567"/>
      <c r="D180" s="536"/>
      <c r="E180" s="536" t="s">
        <v>8</v>
      </c>
      <c r="F180" s="536"/>
      <c r="G180" s="407" t="s">
        <v>2455</v>
      </c>
      <c r="H180" s="407" t="s">
        <v>2717</v>
      </c>
      <c r="I180" s="567"/>
      <c r="J180" s="567"/>
      <c r="K180" s="567"/>
    </row>
    <row r="181" spans="1:11" ht="203" x14ac:dyDescent="0.35">
      <c r="A181" s="567"/>
      <c r="B181" s="567"/>
      <c r="C181" s="567"/>
      <c r="D181" s="536"/>
      <c r="E181" s="536" t="s">
        <v>8</v>
      </c>
      <c r="F181" s="536"/>
      <c r="G181" s="407" t="s">
        <v>2456</v>
      </c>
      <c r="H181" s="407" t="s">
        <v>2718</v>
      </c>
      <c r="I181" s="567"/>
      <c r="J181" s="567"/>
      <c r="K181" s="567"/>
    </row>
    <row r="182" spans="1:11" ht="319" x14ac:dyDescent="0.35">
      <c r="A182" s="567"/>
      <c r="B182" s="567"/>
      <c r="C182" s="567"/>
      <c r="D182" s="536"/>
      <c r="E182" s="536" t="s">
        <v>8</v>
      </c>
      <c r="F182" s="536"/>
      <c r="G182" s="407" t="s">
        <v>2457</v>
      </c>
      <c r="H182" s="407" t="s">
        <v>2719</v>
      </c>
      <c r="I182" s="567"/>
      <c r="J182" s="567"/>
      <c r="K182" s="567"/>
    </row>
    <row r="183" spans="1:11" ht="188.5" x14ac:dyDescent="0.35">
      <c r="A183" s="567"/>
      <c r="B183" s="567"/>
      <c r="C183" s="567"/>
      <c r="D183" s="536"/>
      <c r="E183" s="536" t="s">
        <v>8</v>
      </c>
      <c r="F183" s="536"/>
      <c r="G183" s="407" t="s">
        <v>2426</v>
      </c>
      <c r="H183" s="407" t="s">
        <v>2720</v>
      </c>
      <c r="I183" s="567"/>
      <c r="J183" s="567"/>
      <c r="K183" s="567"/>
    </row>
    <row r="184" spans="1:11" ht="261" x14ac:dyDescent="0.35">
      <c r="A184" s="567"/>
      <c r="B184" s="567"/>
      <c r="C184" s="567"/>
      <c r="D184" s="536"/>
      <c r="E184" s="536" t="s">
        <v>8</v>
      </c>
      <c r="F184" s="536"/>
      <c r="G184" s="407" t="s">
        <v>2458</v>
      </c>
      <c r="H184" s="407" t="s">
        <v>2721</v>
      </c>
      <c r="I184" s="567"/>
      <c r="J184" s="567"/>
      <c r="K184" s="567"/>
    </row>
    <row r="185" spans="1:11" ht="246.5" x14ac:dyDescent="0.35">
      <c r="A185" s="567"/>
      <c r="B185" s="567"/>
      <c r="C185" s="567"/>
      <c r="D185" s="536"/>
      <c r="E185" s="536" t="s">
        <v>8</v>
      </c>
      <c r="F185" s="536"/>
      <c r="G185" s="407" t="s">
        <v>2459</v>
      </c>
      <c r="H185" s="407" t="s">
        <v>2722</v>
      </c>
      <c r="I185" s="567"/>
      <c r="J185" s="567"/>
      <c r="K185" s="567"/>
    </row>
    <row r="186" spans="1:11" ht="203" x14ac:dyDescent="0.35">
      <c r="A186" s="567"/>
      <c r="B186" s="567"/>
      <c r="C186" s="567"/>
      <c r="D186" s="536"/>
      <c r="E186" s="536" t="s">
        <v>8</v>
      </c>
      <c r="F186" s="536"/>
      <c r="G186" s="407" t="s">
        <v>2460</v>
      </c>
      <c r="H186" s="407" t="s">
        <v>2723</v>
      </c>
      <c r="I186" s="567"/>
      <c r="J186" s="567"/>
      <c r="K186" s="567"/>
    </row>
    <row r="187" spans="1:11" ht="188.5" x14ac:dyDescent="0.35">
      <c r="A187" s="567"/>
      <c r="B187" s="567"/>
      <c r="C187" s="567"/>
      <c r="D187" s="536"/>
      <c r="E187" s="536" t="s">
        <v>8</v>
      </c>
      <c r="F187" s="536"/>
      <c r="G187" s="407" t="s">
        <v>2461</v>
      </c>
      <c r="H187" s="407" t="s">
        <v>2724</v>
      </c>
      <c r="I187" s="567"/>
      <c r="J187" s="567"/>
      <c r="K187" s="567"/>
    </row>
    <row r="188" spans="1:11" ht="261" x14ac:dyDescent="0.35">
      <c r="A188" s="567"/>
      <c r="B188" s="567"/>
      <c r="C188" s="567"/>
      <c r="D188" s="536"/>
      <c r="E188" s="536" t="s">
        <v>8</v>
      </c>
      <c r="F188" s="536"/>
      <c r="G188" s="407" t="s">
        <v>2462</v>
      </c>
      <c r="H188" s="407" t="s">
        <v>2725</v>
      </c>
      <c r="I188" s="567"/>
      <c r="J188" s="567"/>
      <c r="K188" s="567"/>
    </row>
    <row r="189" spans="1:11" ht="159.5" x14ac:dyDescent="0.35">
      <c r="A189" s="567"/>
      <c r="B189" s="567"/>
      <c r="C189" s="567"/>
      <c r="D189" s="536"/>
      <c r="E189" s="536" t="s">
        <v>8</v>
      </c>
      <c r="F189" s="536"/>
      <c r="G189" s="407" t="s">
        <v>2463</v>
      </c>
      <c r="H189" s="407" t="s">
        <v>2726</v>
      </c>
      <c r="I189" s="567"/>
      <c r="J189" s="567"/>
      <c r="K189" s="567"/>
    </row>
    <row r="190" spans="1:11" ht="203" x14ac:dyDescent="0.35">
      <c r="A190" s="567"/>
      <c r="B190" s="567"/>
      <c r="C190" s="567"/>
      <c r="D190" s="536"/>
      <c r="E190" s="536" t="s">
        <v>8</v>
      </c>
      <c r="F190" s="536"/>
      <c r="G190" s="407" t="s">
        <v>2464</v>
      </c>
      <c r="H190" s="407" t="s">
        <v>2727</v>
      </c>
      <c r="I190" s="567"/>
      <c r="J190" s="567"/>
      <c r="K190" s="567"/>
    </row>
    <row r="191" spans="1:11" ht="217.5" x14ac:dyDescent="0.35">
      <c r="A191" s="567"/>
      <c r="B191" s="567"/>
      <c r="C191" s="567"/>
      <c r="D191" s="536"/>
      <c r="E191" s="536" t="s">
        <v>8</v>
      </c>
      <c r="F191" s="536"/>
      <c r="G191" s="407" t="s">
        <v>2428</v>
      </c>
      <c r="H191" s="407" t="s">
        <v>2728</v>
      </c>
      <c r="I191" s="567"/>
      <c r="J191" s="567"/>
      <c r="K191" s="567"/>
    </row>
    <row r="192" spans="1:11" ht="261" x14ac:dyDescent="0.35">
      <c r="A192" s="567"/>
      <c r="B192" s="567"/>
      <c r="C192" s="567"/>
      <c r="D192" s="536"/>
      <c r="E192" s="536" t="s">
        <v>8</v>
      </c>
      <c r="F192" s="536"/>
      <c r="G192" s="407" t="s">
        <v>2465</v>
      </c>
      <c r="H192" s="407" t="s">
        <v>2729</v>
      </c>
      <c r="I192" s="567"/>
      <c r="J192" s="567"/>
      <c r="K192" s="567"/>
    </row>
    <row r="193" spans="1:11" ht="261" x14ac:dyDescent="0.35">
      <c r="A193" s="567"/>
      <c r="B193" s="567"/>
      <c r="C193" s="567"/>
      <c r="D193" s="536"/>
      <c r="E193" s="536" t="s">
        <v>8</v>
      </c>
      <c r="F193" s="536"/>
      <c r="G193" s="407" t="s">
        <v>2466</v>
      </c>
      <c r="H193" s="407" t="s">
        <v>2730</v>
      </c>
      <c r="I193" s="567"/>
      <c r="J193" s="567"/>
      <c r="K193" s="567"/>
    </row>
    <row r="194" spans="1:11" ht="217.5" x14ac:dyDescent="0.35">
      <c r="A194" s="567"/>
      <c r="B194" s="567"/>
      <c r="C194" s="567"/>
      <c r="D194" s="536"/>
      <c r="E194" s="536" t="s">
        <v>8</v>
      </c>
      <c r="F194" s="536"/>
      <c r="G194" s="407" t="s">
        <v>2467</v>
      </c>
      <c r="H194" s="407" t="s">
        <v>2731</v>
      </c>
      <c r="I194" s="567"/>
      <c r="J194" s="567"/>
      <c r="K194" s="567"/>
    </row>
    <row r="195" spans="1:11" ht="232" x14ac:dyDescent="0.35">
      <c r="A195" s="567"/>
      <c r="B195" s="567"/>
      <c r="C195" s="567"/>
      <c r="D195" s="536"/>
      <c r="E195" s="536" t="s">
        <v>8</v>
      </c>
      <c r="F195" s="536"/>
      <c r="G195" s="407"/>
      <c r="H195" s="407" t="s">
        <v>2733</v>
      </c>
      <c r="I195" s="567"/>
      <c r="J195" s="567"/>
      <c r="K195" s="567"/>
    </row>
    <row r="196" spans="1:11" ht="203" x14ac:dyDescent="0.35">
      <c r="A196" s="567"/>
      <c r="B196" s="567"/>
      <c r="C196" s="567"/>
      <c r="D196" s="536"/>
      <c r="E196" s="536" t="s">
        <v>8</v>
      </c>
      <c r="F196" s="536"/>
      <c r="G196" s="407"/>
      <c r="H196" s="407" t="s">
        <v>2734</v>
      </c>
      <c r="I196" s="567"/>
      <c r="J196" s="567"/>
      <c r="K196" s="567"/>
    </row>
    <row r="197" spans="1:11" ht="217.5" x14ac:dyDescent="0.35">
      <c r="A197" s="567"/>
      <c r="B197" s="567"/>
      <c r="C197" s="567"/>
      <c r="D197" s="536"/>
      <c r="E197" s="536" t="s">
        <v>8</v>
      </c>
      <c r="F197" s="536"/>
      <c r="G197" s="407" t="s">
        <v>2468</v>
      </c>
      <c r="H197" s="407" t="s">
        <v>2732</v>
      </c>
      <c r="I197" s="567"/>
      <c r="J197" s="567"/>
      <c r="K197" s="567"/>
    </row>
    <row r="198" spans="1:11" ht="304.5" x14ac:dyDescent="0.35">
      <c r="A198" s="567"/>
      <c r="B198" s="567"/>
      <c r="C198" s="567"/>
      <c r="D198" s="536"/>
      <c r="E198" s="536" t="s">
        <v>8</v>
      </c>
      <c r="F198" s="536"/>
      <c r="G198" s="407" t="s">
        <v>2441</v>
      </c>
      <c r="H198" s="407" t="s">
        <v>2735</v>
      </c>
      <c r="I198" s="567"/>
      <c r="J198" s="567"/>
      <c r="K198" s="567"/>
    </row>
    <row r="199" spans="1:11" ht="304.5" x14ac:dyDescent="0.35">
      <c r="A199" s="567"/>
      <c r="B199" s="567"/>
      <c r="C199" s="567"/>
      <c r="D199" s="536"/>
      <c r="E199" s="536" t="s">
        <v>8</v>
      </c>
      <c r="F199" s="536"/>
      <c r="G199" s="407" t="s">
        <v>2469</v>
      </c>
      <c r="H199" s="407" t="s">
        <v>2736</v>
      </c>
      <c r="I199" s="567"/>
      <c r="J199" s="567"/>
      <c r="K199" s="567"/>
    </row>
    <row r="200" spans="1:11" ht="174" x14ac:dyDescent="0.35">
      <c r="A200" s="567"/>
      <c r="B200" s="567"/>
      <c r="C200" s="567"/>
      <c r="D200" s="536"/>
      <c r="E200" s="536" t="s">
        <v>8</v>
      </c>
      <c r="F200" s="536"/>
      <c r="G200" s="407" t="s">
        <v>2470</v>
      </c>
      <c r="H200" s="407" t="s">
        <v>2737</v>
      </c>
      <c r="I200" s="567"/>
      <c r="J200" s="567"/>
      <c r="K200" s="567"/>
    </row>
    <row r="201" spans="1:11" ht="261" x14ac:dyDescent="0.35">
      <c r="A201" s="567"/>
      <c r="B201" s="567"/>
      <c r="C201" s="567"/>
      <c r="D201" s="536"/>
      <c r="E201" s="536" t="s">
        <v>8</v>
      </c>
      <c r="F201" s="536"/>
      <c r="G201" s="407"/>
      <c r="H201" s="407" t="s">
        <v>2739</v>
      </c>
      <c r="I201" s="567"/>
      <c r="J201" s="567"/>
      <c r="K201" s="567"/>
    </row>
    <row r="202" spans="1:11" ht="217.5" x14ac:dyDescent="0.35">
      <c r="A202" s="567"/>
      <c r="B202" s="567"/>
      <c r="C202" s="567"/>
      <c r="D202" s="536"/>
      <c r="E202" s="536" t="s">
        <v>8</v>
      </c>
      <c r="F202" s="536"/>
      <c r="G202" s="407" t="s">
        <v>2471</v>
      </c>
      <c r="H202" s="407" t="s">
        <v>2738</v>
      </c>
      <c r="I202" s="567"/>
      <c r="J202" s="567"/>
      <c r="K202" s="567"/>
    </row>
    <row r="203" spans="1:11" ht="101.5" x14ac:dyDescent="0.35">
      <c r="A203" s="567"/>
      <c r="B203" s="567"/>
      <c r="C203" s="567"/>
      <c r="D203" s="536"/>
      <c r="E203" s="536" t="s">
        <v>8</v>
      </c>
      <c r="F203" s="536"/>
      <c r="G203" s="407" t="s">
        <v>2472</v>
      </c>
      <c r="H203" s="407" t="s">
        <v>2740</v>
      </c>
      <c r="I203" s="567"/>
      <c r="J203" s="567"/>
      <c r="K203" s="567"/>
    </row>
    <row r="204" spans="1:11" ht="159.5" x14ac:dyDescent="0.35">
      <c r="A204" s="567"/>
      <c r="B204" s="567"/>
      <c r="C204" s="567"/>
      <c r="D204" s="536"/>
      <c r="E204" s="536" t="s">
        <v>8</v>
      </c>
      <c r="F204" s="536"/>
      <c r="G204" s="407" t="s">
        <v>2473</v>
      </c>
      <c r="H204" s="407" t="s">
        <v>2741</v>
      </c>
      <c r="I204" s="567"/>
      <c r="J204" s="567"/>
      <c r="K204" s="567"/>
    </row>
    <row r="205" spans="1:11" ht="116" x14ac:dyDescent="0.35">
      <c r="A205" s="567"/>
      <c r="B205" s="567"/>
      <c r="C205" s="567"/>
      <c r="D205" s="536"/>
      <c r="E205" s="536" t="s">
        <v>8</v>
      </c>
      <c r="F205" s="536"/>
      <c r="G205" s="407" t="s">
        <v>2474</v>
      </c>
      <c r="H205" s="407" t="s">
        <v>2742</v>
      </c>
      <c r="I205" s="567"/>
      <c r="J205" s="567"/>
      <c r="K205" s="567"/>
    </row>
    <row r="206" spans="1:11" ht="203" x14ac:dyDescent="0.35">
      <c r="A206" s="567"/>
      <c r="B206" s="567"/>
      <c r="C206" s="567"/>
      <c r="D206" s="536"/>
      <c r="E206" s="536" t="s">
        <v>8</v>
      </c>
      <c r="F206" s="536"/>
      <c r="G206" s="407" t="s">
        <v>2475</v>
      </c>
      <c r="H206" s="407" t="s">
        <v>2743</v>
      </c>
      <c r="I206" s="567"/>
      <c r="J206" s="567"/>
      <c r="K206" s="567"/>
    </row>
    <row r="207" spans="1:11" ht="145" x14ac:dyDescent="0.35">
      <c r="A207" s="567"/>
      <c r="B207" s="567"/>
      <c r="C207" s="567"/>
      <c r="D207" s="536"/>
      <c r="E207" s="536" t="s">
        <v>8</v>
      </c>
      <c r="F207" s="536"/>
      <c r="G207" s="407" t="s">
        <v>2476</v>
      </c>
      <c r="H207" s="407" t="s">
        <v>2744</v>
      </c>
      <c r="I207" s="567"/>
      <c r="J207" s="567"/>
      <c r="K207" s="567"/>
    </row>
  </sheetData>
  <mergeCells count="16">
    <mergeCell ref="A1:I2"/>
    <mergeCell ref="A3:B3"/>
    <mergeCell ref="C3:D3"/>
    <mergeCell ref="E3:F3"/>
    <mergeCell ref="A10:B10"/>
    <mergeCell ref="C10:F10"/>
    <mergeCell ref="G10:I10"/>
    <mergeCell ref="A4:B5"/>
    <mergeCell ref="C4:D5"/>
    <mergeCell ref="E4:F5"/>
    <mergeCell ref="A6:E6"/>
    <mergeCell ref="F6:G6"/>
    <mergeCell ref="A7:E7"/>
    <mergeCell ref="F7:G7"/>
    <mergeCell ref="B8:E8"/>
    <mergeCell ref="F8:G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619-17DD-4A13-9CE5-E7C00EAA4C95}">
  <dimension ref="A1:R135"/>
  <sheetViews>
    <sheetView topLeftCell="A76" zoomScale="80" zoomScaleNormal="80" workbookViewId="0">
      <selection activeCell="S88" sqref="S88"/>
    </sheetView>
  </sheetViews>
  <sheetFormatPr baseColWidth="10" defaultColWidth="8.7265625" defaultRowHeight="14.5" x14ac:dyDescent="0.35"/>
  <cols>
    <col min="1" max="1" width="24.36328125" customWidth="1"/>
    <col min="2" max="2" width="18.36328125" customWidth="1"/>
    <col min="3" max="3" width="14.08984375" customWidth="1"/>
    <col min="4" max="4" width="18.36328125" customWidth="1"/>
    <col min="5" max="5" width="14.08984375" customWidth="1"/>
    <col min="6" max="6" width="10.08984375" customWidth="1"/>
    <col min="7" max="7" width="14.36328125" customWidth="1"/>
    <col min="8" max="9" width="10.08984375" customWidth="1"/>
    <col min="10" max="10" width="18.08984375" customWidth="1"/>
    <col min="11" max="11" width="12" customWidth="1"/>
    <col min="16" max="16" width="16.08984375" customWidth="1"/>
    <col min="17" max="17" width="30.36328125" customWidth="1"/>
  </cols>
  <sheetData>
    <row r="1" spans="1:18" ht="60"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246.5" x14ac:dyDescent="0.35">
      <c r="A2" s="255" t="s">
        <v>1002</v>
      </c>
      <c r="B2" s="234" t="s">
        <v>36</v>
      </c>
      <c r="C2" s="234"/>
      <c r="D2" s="249" t="s">
        <v>1249</v>
      </c>
      <c r="E2" s="249" t="s">
        <v>1004</v>
      </c>
      <c r="F2" s="249" t="s">
        <v>1003</v>
      </c>
      <c r="G2" s="351" t="s">
        <v>818</v>
      </c>
      <c r="H2" s="234"/>
      <c r="I2" s="234" t="s">
        <v>2221</v>
      </c>
      <c r="J2" s="234" t="s">
        <v>36</v>
      </c>
      <c r="K2" s="234"/>
      <c r="L2" s="234"/>
      <c r="M2" s="234" t="s">
        <v>36</v>
      </c>
      <c r="N2" s="234" t="s">
        <v>36</v>
      </c>
      <c r="O2" s="234" t="s">
        <v>36</v>
      </c>
      <c r="P2" s="234" t="s">
        <v>36</v>
      </c>
      <c r="Q2" s="238" t="s">
        <v>2222</v>
      </c>
      <c r="R2" s="63"/>
    </row>
    <row r="3" spans="1:18" x14ac:dyDescent="0.35">
      <c r="B3" s="35"/>
      <c r="C3" s="35"/>
      <c r="D3" s="35"/>
      <c r="E3" s="35"/>
      <c r="F3" s="35"/>
      <c r="G3" s="35"/>
      <c r="H3" s="35"/>
      <c r="I3" s="35"/>
      <c r="J3" s="35"/>
      <c r="K3" s="68"/>
      <c r="L3" s="35"/>
      <c r="M3" s="35"/>
      <c r="N3" s="35"/>
      <c r="O3" s="69"/>
      <c r="P3" s="63"/>
      <c r="Q3" s="63"/>
    </row>
    <row r="4" spans="1:18" x14ac:dyDescent="0.35">
      <c r="A4" s="67"/>
      <c r="B4" s="70"/>
      <c r="C4" s="70"/>
      <c r="D4" s="70"/>
      <c r="E4" s="70"/>
      <c r="F4" s="70"/>
      <c r="G4" s="70"/>
      <c r="H4" s="70"/>
      <c r="I4" s="70"/>
      <c r="J4" s="70"/>
      <c r="K4" s="70"/>
      <c r="L4" s="70"/>
      <c r="M4" s="70"/>
      <c r="N4" s="70"/>
      <c r="O4" s="70"/>
      <c r="P4" s="63"/>
      <c r="Q4" s="63"/>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c r="K9" s="103"/>
    </row>
    <row r="10" spans="1:18" x14ac:dyDescent="0.35">
      <c r="A10" s="193"/>
      <c r="B10" s="193"/>
      <c r="C10" s="193"/>
      <c r="D10" s="193"/>
      <c r="E10" s="193"/>
      <c r="F10" s="193"/>
      <c r="G10" s="193" t="s">
        <v>2</v>
      </c>
      <c r="H10" s="193"/>
      <c r="I10" s="193"/>
    </row>
    <row r="11" spans="1:18" x14ac:dyDescent="0.35">
      <c r="A11" s="193"/>
      <c r="B11" s="193"/>
      <c r="C11" s="193"/>
      <c r="D11" s="193"/>
      <c r="E11" s="193"/>
      <c r="F11" s="193"/>
      <c r="G11" s="193" t="s">
        <v>3</v>
      </c>
      <c r="H11" s="193"/>
      <c r="I11" s="193"/>
    </row>
    <row r="12" spans="1:18" ht="232" x14ac:dyDescent="0.35">
      <c r="A12" s="193"/>
      <c r="B12" s="193"/>
      <c r="C12" s="193"/>
      <c r="D12" s="193"/>
      <c r="E12" s="193"/>
      <c r="F12" s="193"/>
      <c r="G12" s="193" t="s">
        <v>853</v>
      </c>
      <c r="H12" s="193" t="s">
        <v>73</v>
      </c>
      <c r="I12" s="330"/>
    </row>
    <row r="13" spans="1:18" ht="29" x14ac:dyDescent="0.35">
      <c r="A13" s="193"/>
      <c r="B13" s="193"/>
      <c r="C13" s="193"/>
      <c r="D13" s="193"/>
      <c r="E13" s="193"/>
      <c r="F13" s="193"/>
      <c r="G13" s="193" t="s">
        <v>14</v>
      </c>
      <c r="H13" s="216" t="s">
        <v>76</v>
      </c>
      <c r="I13" s="193"/>
    </row>
    <row r="14" spans="1:18" ht="29" x14ac:dyDescent="0.35">
      <c r="A14" s="193"/>
      <c r="B14" s="193"/>
      <c r="C14" s="193"/>
      <c r="D14" s="193"/>
      <c r="E14" s="193"/>
      <c r="F14" s="193"/>
      <c r="G14" s="193" t="s">
        <v>16</v>
      </c>
      <c r="H14" s="193"/>
      <c r="I14" s="193"/>
    </row>
    <row r="15" spans="1:18" ht="58" x14ac:dyDescent="0.35">
      <c r="A15" s="193"/>
      <c r="B15" s="193"/>
      <c r="C15" s="193"/>
      <c r="D15" s="193"/>
      <c r="E15" s="193"/>
      <c r="F15" s="193"/>
      <c r="G15" s="193" t="s">
        <v>17</v>
      </c>
      <c r="H15" s="193" t="s">
        <v>19</v>
      </c>
      <c r="I15" s="193"/>
    </row>
    <row r="16" spans="1:18" ht="58" x14ac:dyDescent="0.35">
      <c r="A16" s="193"/>
      <c r="B16" s="193"/>
      <c r="C16" s="193"/>
      <c r="D16" s="193"/>
      <c r="E16" s="193"/>
      <c r="F16" s="193"/>
      <c r="G16" s="193" t="s">
        <v>20</v>
      </c>
      <c r="H16" s="193" t="s">
        <v>21</v>
      </c>
      <c r="I16" s="193"/>
    </row>
    <row r="17" spans="1:9" ht="72.5" x14ac:dyDescent="0.35">
      <c r="A17" s="193"/>
      <c r="B17" s="193"/>
      <c r="C17" s="193"/>
      <c r="D17" s="193"/>
      <c r="E17" s="193"/>
      <c r="F17" s="193"/>
      <c r="G17" s="193" t="s">
        <v>75</v>
      </c>
      <c r="H17" s="193" t="s">
        <v>77</v>
      </c>
      <c r="I17" s="193"/>
    </row>
    <row r="18" spans="1:9" x14ac:dyDescent="0.35">
      <c r="A18" s="193"/>
      <c r="B18" s="193"/>
      <c r="C18" s="193"/>
      <c r="D18" s="193"/>
      <c r="E18" s="193"/>
      <c r="F18" s="193"/>
      <c r="G18" s="193" t="s">
        <v>78</v>
      </c>
      <c r="H18" s="193" t="s">
        <v>76</v>
      </c>
      <c r="I18" s="193"/>
    </row>
    <row r="19" spans="1:9" ht="43.5" x14ac:dyDescent="0.35">
      <c r="A19" s="193"/>
      <c r="B19" s="193"/>
      <c r="C19" s="193"/>
      <c r="D19" s="193"/>
      <c r="E19" s="193"/>
      <c r="F19" s="193"/>
      <c r="G19" s="193" t="s">
        <v>852</v>
      </c>
      <c r="H19" s="193"/>
      <c r="I19" s="193"/>
    </row>
    <row r="20" spans="1:9" ht="72.5" x14ac:dyDescent="0.35">
      <c r="A20" s="193"/>
      <c r="B20" s="193"/>
      <c r="C20" s="193"/>
      <c r="D20" s="193"/>
      <c r="E20" s="193"/>
      <c r="F20" s="193"/>
      <c r="G20" s="193" t="s">
        <v>79</v>
      </c>
      <c r="H20" s="216" t="s">
        <v>80</v>
      </c>
      <c r="I20" s="193"/>
    </row>
    <row r="21" spans="1:9" ht="58" x14ac:dyDescent="0.35">
      <c r="A21" s="193"/>
      <c r="B21" s="193"/>
      <c r="C21" s="193"/>
      <c r="D21" s="193"/>
      <c r="E21" s="193"/>
      <c r="F21" s="193"/>
      <c r="G21" s="193" t="s">
        <v>22</v>
      </c>
      <c r="H21" s="193" t="s">
        <v>23</v>
      </c>
      <c r="I21" s="193"/>
    </row>
    <row r="22" spans="1:9" ht="58" x14ac:dyDescent="0.35">
      <c r="A22" s="193"/>
      <c r="B22" s="193"/>
      <c r="C22" s="193"/>
      <c r="D22" s="193"/>
      <c r="E22" s="193"/>
      <c r="F22" s="193"/>
      <c r="G22" s="193" t="s">
        <v>24</v>
      </c>
      <c r="H22" s="193" t="s">
        <v>25</v>
      </c>
      <c r="I22" s="193"/>
    </row>
    <row r="23" spans="1:9" ht="58" x14ac:dyDescent="0.35">
      <c r="A23" s="193"/>
      <c r="B23" s="193"/>
      <c r="C23" s="193"/>
      <c r="D23" s="193"/>
      <c r="E23" s="193"/>
      <c r="F23" s="193"/>
      <c r="G23" s="193" t="s">
        <v>26</v>
      </c>
      <c r="H23" s="193" t="s">
        <v>27</v>
      </c>
      <c r="I23" s="193"/>
    </row>
    <row r="24" spans="1:9" ht="72.5" x14ac:dyDescent="0.35">
      <c r="A24" s="193"/>
      <c r="B24" s="193"/>
      <c r="C24" s="193"/>
      <c r="D24" s="193"/>
      <c r="E24" s="193"/>
      <c r="F24" s="193"/>
      <c r="G24" s="193" t="s">
        <v>28</v>
      </c>
      <c r="H24" s="193" t="s">
        <v>29</v>
      </c>
      <c r="I24" s="193"/>
    </row>
    <row r="25" spans="1:9" ht="43.5" x14ac:dyDescent="0.35">
      <c r="A25" s="193"/>
      <c r="B25" s="193"/>
      <c r="C25" s="193"/>
      <c r="D25" s="193"/>
      <c r="E25" s="193"/>
      <c r="F25" s="193"/>
      <c r="G25" s="193" t="s">
        <v>30</v>
      </c>
      <c r="H25" s="193" t="s">
        <v>31</v>
      </c>
      <c r="I25" s="193"/>
    </row>
    <row r="26" spans="1:9" ht="43.5" x14ac:dyDescent="0.35">
      <c r="A26" s="193"/>
      <c r="B26" s="193"/>
      <c r="C26" s="193"/>
      <c r="D26" s="193"/>
      <c r="E26" s="193"/>
      <c r="F26" s="193"/>
      <c r="G26" s="193" t="s">
        <v>32</v>
      </c>
      <c r="H26" s="193" t="s">
        <v>33</v>
      </c>
      <c r="I26" s="193"/>
    </row>
    <row r="27" spans="1:9" ht="58" x14ac:dyDescent="0.35">
      <c r="A27" s="193"/>
      <c r="B27" s="193"/>
      <c r="C27" s="193"/>
      <c r="D27" s="193"/>
      <c r="E27" s="193"/>
      <c r="F27" s="193"/>
      <c r="G27" s="193" t="s">
        <v>84</v>
      </c>
      <c r="H27" s="193" t="s">
        <v>85</v>
      </c>
      <c r="I27" s="193"/>
    </row>
    <row r="28" spans="1:9" ht="43.5" x14ac:dyDescent="0.35">
      <c r="A28" s="193"/>
      <c r="B28" s="193"/>
      <c r="C28" s="193"/>
      <c r="D28" s="193"/>
      <c r="E28" s="193"/>
      <c r="F28" s="193"/>
      <c r="G28" s="193" t="s">
        <v>86</v>
      </c>
      <c r="H28" s="193" t="s">
        <v>87</v>
      </c>
      <c r="I28" s="193"/>
    </row>
    <row r="29" spans="1:9" ht="43.5" x14ac:dyDescent="0.35">
      <c r="A29" s="193"/>
      <c r="B29" s="193"/>
      <c r="C29" s="193"/>
      <c r="D29" s="193"/>
      <c r="E29" s="193"/>
      <c r="F29" s="193"/>
      <c r="G29" s="193" t="s">
        <v>88</v>
      </c>
      <c r="H29" s="193"/>
      <c r="I29" s="193"/>
    </row>
    <row r="30" spans="1:9" ht="101.5" x14ac:dyDescent="0.35">
      <c r="A30" s="193"/>
      <c r="B30" s="193"/>
      <c r="C30" s="193"/>
      <c r="D30" s="193"/>
      <c r="E30" s="193"/>
      <c r="F30" s="193"/>
      <c r="G30" s="193" t="s">
        <v>74</v>
      </c>
      <c r="H30" s="193" t="s">
        <v>81</v>
      </c>
      <c r="I30" s="193"/>
    </row>
    <row r="31" spans="1:9" ht="87" x14ac:dyDescent="0.35">
      <c r="A31" s="193"/>
      <c r="B31" s="193"/>
      <c r="C31" s="193"/>
      <c r="D31" s="193"/>
      <c r="E31" s="193"/>
      <c r="F31" s="193"/>
      <c r="G31" s="193" t="s">
        <v>82</v>
      </c>
      <c r="H31" s="193"/>
      <c r="I31" s="193"/>
    </row>
    <row r="32" spans="1:9" ht="87" x14ac:dyDescent="0.35">
      <c r="A32" s="193"/>
      <c r="B32" s="193"/>
      <c r="C32" s="193"/>
      <c r="D32" s="193"/>
      <c r="E32" s="193"/>
      <c r="F32" s="193"/>
      <c r="G32" s="193" t="s">
        <v>89</v>
      </c>
      <c r="H32" s="193"/>
      <c r="I32" s="193"/>
    </row>
    <row r="33" spans="1:9" ht="58" x14ac:dyDescent="0.35">
      <c r="A33" s="193"/>
      <c r="B33" s="193"/>
      <c r="C33" s="193"/>
      <c r="D33" s="193"/>
      <c r="E33" s="193"/>
      <c r="F33" s="193"/>
      <c r="G33" s="193" t="s">
        <v>34</v>
      </c>
      <c r="H33" s="193" t="s">
        <v>35</v>
      </c>
      <c r="I33" s="193"/>
    </row>
    <row r="34" spans="1:9" ht="43.5" x14ac:dyDescent="0.35">
      <c r="A34" s="193"/>
      <c r="B34" s="193"/>
      <c r="C34" s="193"/>
      <c r="D34" s="193"/>
      <c r="E34" s="193"/>
      <c r="F34" s="193"/>
      <c r="G34" s="193" t="s">
        <v>90</v>
      </c>
      <c r="H34" s="193" t="s">
        <v>91</v>
      </c>
      <c r="I34" s="193"/>
    </row>
    <row r="35" spans="1:9" ht="43.5" x14ac:dyDescent="0.35">
      <c r="A35" s="193"/>
      <c r="B35" s="193"/>
      <c r="C35" s="193"/>
      <c r="D35" s="193"/>
      <c r="E35" s="193"/>
      <c r="F35" s="193"/>
      <c r="G35" s="193" t="s">
        <v>37</v>
      </c>
      <c r="H35" s="193" t="s">
        <v>38</v>
      </c>
      <c r="I35" s="193"/>
    </row>
    <row r="36" spans="1:9" ht="43.5" x14ac:dyDescent="0.35">
      <c r="A36" s="193"/>
      <c r="B36" s="193"/>
      <c r="C36" s="193"/>
      <c r="D36" s="193"/>
      <c r="E36" s="193"/>
      <c r="F36" s="193"/>
      <c r="G36" s="193" t="s">
        <v>92</v>
      </c>
      <c r="H36" s="193" t="s">
        <v>38</v>
      </c>
      <c r="I36" s="193"/>
    </row>
    <row r="37" spans="1:9" ht="101.5" x14ac:dyDescent="0.35">
      <c r="A37" s="193"/>
      <c r="B37" s="193"/>
      <c r="C37" s="193"/>
      <c r="D37" s="193"/>
      <c r="E37" s="193"/>
      <c r="F37" s="193"/>
      <c r="G37" s="193" t="s">
        <v>39</v>
      </c>
      <c r="H37" s="193" t="s">
        <v>40</v>
      </c>
      <c r="I37" s="193"/>
    </row>
    <row r="38" spans="1:9" ht="58" x14ac:dyDescent="0.35">
      <c r="A38" s="193"/>
      <c r="B38" s="193"/>
      <c r="C38" s="193"/>
      <c r="D38" s="193"/>
      <c r="E38" s="193"/>
      <c r="F38" s="193"/>
      <c r="G38" s="193" t="s">
        <v>93</v>
      </c>
      <c r="H38" s="193" t="s">
        <v>94</v>
      </c>
      <c r="I38" s="193"/>
    </row>
    <row r="39" spans="1:9" ht="58" x14ac:dyDescent="0.35">
      <c r="A39" s="193"/>
      <c r="B39" s="193"/>
      <c r="C39" s="193"/>
      <c r="D39" s="193"/>
      <c r="E39" s="193"/>
      <c r="F39" s="193"/>
      <c r="G39" s="193" t="s">
        <v>41</v>
      </c>
      <c r="H39" s="193" t="s">
        <v>42</v>
      </c>
      <c r="I39" s="193"/>
    </row>
    <row r="40" spans="1:9" ht="116" x14ac:dyDescent="0.35">
      <c r="A40" s="193"/>
      <c r="B40" s="193"/>
      <c r="C40" s="193"/>
      <c r="D40" s="193"/>
      <c r="E40" s="193"/>
      <c r="F40" s="193"/>
      <c r="G40" s="193" t="s">
        <v>43</v>
      </c>
      <c r="H40" s="193" t="s">
        <v>44</v>
      </c>
      <c r="I40" s="193"/>
    </row>
    <row r="41" spans="1:9" ht="145" x14ac:dyDescent="0.35">
      <c r="A41" s="193"/>
      <c r="B41" s="193"/>
      <c r="C41" s="193"/>
      <c r="D41" s="193"/>
      <c r="E41" s="193"/>
      <c r="F41" s="193"/>
      <c r="G41" s="193" t="s">
        <v>45</v>
      </c>
      <c r="H41" s="193" t="s">
        <v>46</v>
      </c>
      <c r="I41" s="193"/>
    </row>
    <row r="42" spans="1:9" ht="29" x14ac:dyDescent="0.35">
      <c r="A42" s="193"/>
      <c r="B42" s="193"/>
      <c r="C42" s="193"/>
      <c r="D42" s="193"/>
      <c r="E42" s="193"/>
      <c r="F42" s="193"/>
      <c r="G42" s="193" t="s">
        <v>47</v>
      </c>
      <c r="H42" s="193" t="s">
        <v>48</v>
      </c>
      <c r="I42" s="193"/>
    </row>
    <row r="43" spans="1:9" ht="29" x14ac:dyDescent="0.35">
      <c r="A43" s="193"/>
      <c r="B43" s="193"/>
      <c r="C43" s="193"/>
      <c r="D43" s="193"/>
      <c r="E43" s="193"/>
      <c r="F43" s="193"/>
      <c r="G43" s="193" t="s">
        <v>49</v>
      </c>
      <c r="H43" s="193" t="s">
        <v>50</v>
      </c>
      <c r="I43" s="193"/>
    </row>
    <row r="44" spans="1:9" ht="29" x14ac:dyDescent="0.35">
      <c r="A44" s="193"/>
      <c r="B44" s="193"/>
      <c r="C44" s="193"/>
      <c r="D44" s="193"/>
      <c r="E44" s="193"/>
      <c r="F44" s="193"/>
      <c r="G44" s="193" t="s">
        <v>51</v>
      </c>
      <c r="H44" s="193" t="s">
        <v>52</v>
      </c>
      <c r="I44" s="193"/>
    </row>
    <row r="45" spans="1:9" ht="217.5" x14ac:dyDescent="0.35">
      <c r="A45" s="193"/>
      <c r="B45" s="193"/>
      <c r="C45" s="193"/>
      <c r="D45" s="193"/>
      <c r="E45" s="193"/>
      <c r="F45" s="193"/>
      <c r="G45" s="193" t="s">
        <v>854</v>
      </c>
      <c r="H45" s="193" t="s">
        <v>54</v>
      </c>
      <c r="I45" s="193"/>
    </row>
    <row r="46" spans="1:9" ht="290" x14ac:dyDescent="0.35">
      <c r="A46" s="193"/>
      <c r="B46" s="193"/>
      <c r="C46" s="193"/>
      <c r="D46" s="193"/>
      <c r="E46" s="193"/>
      <c r="F46" s="193"/>
      <c r="G46" s="193" t="s">
        <v>55</v>
      </c>
      <c r="H46" s="193" t="s">
        <v>56</v>
      </c>
      <c r="I46" s="193"/>
    </row>
    <row r="47" spans="1:9" ht="43.5" x14ac:dyDescent="0.35">
      <c r="A47" s="193"/>
      <c r="B47" s="193"/>
      <c r="C47" s="193"/>
      <c r="D47" s="193"/>
      <c r="E47" s="193"/>
      <c r="F47" s="193"/>
      <c r="G47" s="193" t="s">
        <v>57</v>
      </c>
      <c r="H47" s="193" t="s">
        <v>58</v>
      </c>
      <c r="I47" s="193"/>
    </row>
    <row r="48" spans="1:9" ht="43.5" x14ac:dyDescent="0.35">
      <c r="A48" s="193"/>
      <c r="B48" s="193"/>
      <c r="C48" s="193"/>
      <c r="D48" s="193"/>
      <c r="E48" s="193"/>
      <c r="F48" s="193"/>
      <c r="G48" s="193" t="s">
        <v>855</v>
      </c>
      <c r="H48" s="193"/>
      <c r="I48" s="193"/>
    </row>
    <row r="49" spans="1:9" ht="58" x14ac:dyDescent="0.35">
      <c r="A49" s="193"/>
      <c r="B49" s="193"/>
      <c r="C49" s="193"/>
      <c r="D49" s="193"/>
      <c r="E49" s="193"/>
      <c r="F49" s="193"/>
      <c r="G49" s="193" t="s">
        <v>59</v>
      </c>
      <c r="H49" s="193" t="s">
        <v>60</v>
      </c>
      <c r="I49" s="193"/>
    </row>
    <row r="50" spans="1:9" ht="43.5" x14ac:dyDescent="0.35">
      <c r="A50" s="193"/>
      <c r="B50" s="193"/>
      <c r="C50" s="193"/>
      <c r="D50" s="193"/>
      <c r="E50" s="193"/>
      <c r="F50" s="193"/>
      <c r="G50" s="193" t="s">
        <v>856</v>
      </c>
      <c r="H50" s="193"/>
      <c r="I50" s="193"/>
    </row>
    <row r="51" spans="1:9" ht="43.5" x14ac:dyDescent="0.35">
      <c r="A51" s="193"/>
      <c r="B51" s="193"/>
      <c r="C51" s="193"/>
      <c r="D51" s="193"/>
      <c r="E51" s="193"/>
      <c r="F51" s="193"/>
      <c r="G51" s="193" t="s">
        <v>857</v>
      </c>
      <c r="H51" s="193"/>
      <c r="I51" s="193"/>
    </row>
    <row r="52" spans="1:9" ht="43.5" x14ac:dyDescent="0.35">
      <c r="A52" s="193"/>
      <c r="B52" s="193"/>
      <c r="C52" s="193"/>
      <c r="D52" s="193"/>
      <c r="E52" s="193"/>
      <c r="F52" s="193"/>
      <c r="G52" s="193" t="s">
        <v>858</v>
      </c>
      <c r="H52" s="193"/>
      <c r="I52" s="193"/>
    </row>
    <row r="53" spans="1:9" ht="87" x14ac:dyDescent="0.35">
      <c r="A53" s="193"/>
      <c r="B53" s="193"/>
      <c r="C53" s="193"/>
      <c r="D53" s="193"/>
      <c r="E53" s="193"/>
      <c r="F53" s="193"/>
      <c r="G53" s="193" t="s">
        <v>859</v>
      </c>
      <c r="H53" s="193" t="s">
        <v>70</v>
      </c>
      <c r="I53" s="193"/>
    </row>
    <row r="54" spans="1:9" ht="43.5" x14ac:dyDescent="0.35">
      <c r="A54" s="193"/>
      <c r="B54" s="193"/>
      <c r="C54" s="193"/>
      <c r="D54" s="193"/>
      <c r="E54" s="193"/>
      <c r="F54" s="193"/>
      <c r="G54" s="193" t="s">
        <v>61</v>
      </c>
      <c r="H54" s="193" t="s">
        <v>62</v>
      </c>
      <c r="I54" s="193"/>
    </row>
    <row r="55" spans="1:9" ht="43.5" x14ac:dyDescent="0.35">
      <c r="A55" s="193"/>
      <c r="B55" s="193"/>
      <c r="C55" s="193"/>
      <c r="D55" s="193"/>
      <c r="E55" s="193"/>
      <c r="F55" s="193"/>
      <c r="G55" s="193" t="s">
        <v>63</v>
      </c>
      <c r="H55" s="193" t="s">
        <v>64</v>
      </c>
      <c r="I55" s="193"/>
    </row>
    <row r="56" spans="1:9" ht="58" x14ac:dyDescent="0.35">
      <c r="A56" s="193"/>
      <c r="B56" s="193"/>
      <c r="C56" s="193"/>
      <c r="D56" s="193"/>
      <c r="E56" s="193"/>
      <c r="F56" s="193"/>
      <c r="G56" s="193" t="s">
        <v>65</v>
      </c>
      <c r="H56" s="193" t="s">
        <v>66</v>
      </c>
      <c r="I56" s="193"/>
    </row>
    <row r="57" spans="1:9" ht="29" x14ac:dyDescent="0.35">
      <c r="A57" s="193"/>
      <c r="B57" s="193"/>
      <c r="C57" s="193"/>
      <c r="D57" s="193"/>
      <c r="E57" s="193"/>
      <c r="F57" s="193"/>
      <c r="G57" s="193" t="s">
        <v>67</v>
      </c>
      <c r="H57" s="193" t="s">
        <v>68</v>
      </c>
      <c r="I57" s="193"/>
    </row>
    <row r="58" spans="1:9" ht="101.5" x14ac:dyDescent="0.35">
      <c r="A58" s="193"/>
      <c r="B58" s="193"/>
      <c r="C58" s="193"/>
      <c r="D58" s="193"/>
      <c r="E58" s="193"/>
      <c r="F58" s="315"/>
      <c r="G58" s="315" t="s">
        <v>71</v>
      </c>
      <c r="H58" s="315" t="s">
        <v>72</v>
      </c>
      <c r="I58" s="193"/>
    </row>
    <row r="59" spans="1:9" ht="58" x14ac:dyDescent="0.35">
      <c r="A59" s="193"/>
      <c r="B59" s="193"/>
      <c r="C59" s="193"/>
      <c r="D59" s="193"/>
      <c r="E59" s="193"/>
      <c r="F59" s="315"/>
      <c r="G59" s="315" t="s">
        <v>860</v>
      </c>
      <c r="H59" s="315"/>
      <c r="I59" s="193"/>
    </row>
    <row r="60" spans="1:9" x14ac:dyDescent="0.35">
      <c r="A60" s="193"/>
      <c r="B60" s="193"/>
      <c r="C60" s="193"/>
      <c r="D60" s="193"/>
      <c r="E60" s="193"/>
      <c r="F60" s="315"/>
      <c r="G60" s="315" t="s">
        <v>96</v>
      </c>
      <c r="H60" s="322" t="s">
        <v>98</v>
      </c>
      <c r="I60" s="193"/>
    </row>
    <row r="61" spans="1:9" ht="43.5" x14ac:dyDescent="0.35">
      <c r="A61" s="193"/>
      <c r="B61" s="193"/>
      <c r="C61" s="193"/>
      <c r="D61" s="193"/>
      <c r="E61" s="216"/>
      <c r="F61" s="315"/>
      <c r="G61" s="315" t="s">
        <v>97</v>
      </c>
      <c r="H61" s="315" t="s">
        <v>99</v>
      </c>
      <c r="I61" s="193"/>
    </row>
    <row r="62" spans="1:9" ht="29" x14ac:dyDescent="0.35">
      <c r="A62" s="216"/>
      <c r="B62" s="216"/>
      <c r="C62" s="216"/>
      <c r="D62" s="216"/>
      <c r="E62" s="216" t="s">
        <v>8</v>
      </c>
      <c r="F62" s="322" t="s">
        <v>8</v>
      </c>
      <c r="G62" s="315" t="s">
        <v>1710</v>
      </c>
      <c r="H62" s="315" t="s">
        <v>2223</v>
      </c>
      <c r="I62" s="216"/>
    </row>
    <row r="63" spans="1:9" x14ac:dyDescent="0.35">
      <c r="A63" s="216"/>
      <c r="B63" s="216"/>
      <c r="C63" s="216"/>
      <c r="D63" s="216"/>
      <c r="E63" s="216" t="s">
        <v>8</v>
      </c>
      <c r="F63" s="322" t="s">
        <v>8</v>
      </c>
      <c r="G63" s="315" t="s">
        <v>1708</v>
      </c>
      <c r="H63" s="322"/>
      <c r="I63" s="216"/>
    </row>
    <row r="64" spans="1:9" x14ac:dyDescent="0.35">
      <c r="A64" s="216"/>
      <c r="B64" s="216"/>
      <c r="C64" s="216"/>
      <c r="D64" s="216"/>
      <c r="E64" s="216" t="s">
        <v>8</v>
      </c>
      <c r="F64" s="322" t="s">
        <v>8</v>
      </c>
      <c r="G64" s="315" t="s">
        <v>1709</v>
      </c>
      <c r="H64" s="322" t="s">
        <v>2224</v>
      </c>
      <c r="I64" s="216"/>
    </row>
    <row r="65" spans="1:9" x14ac:dyDescent="0.35">
      <c r="A65" s="216"/>
      <c r="B65" s="216"/>
      <c r="C65" s="216"/>
      <c r="D65" s="216"/>
      <c r="E65" s="216" t="s">
        <v>8</v>
      </c>
      <c r="F65" s="322" t="s">
        <v>8</v>
      </c>
      <c r="G65" s="315" t="s">
        <v>1727</v>
      </c>
      <c r="H65" s="322"/>
      <c r="I65" s="216"/>
    </row>
    <row r="66" spans="1:9" x14ac:dyDescent="0.35">
      <c r="A66" s="216"/>
      <c r="B66" s="216"/>
      <c r="C66" s="216"/>
      <c r="D66" s="216"/>
      <c r="E66" s="216" t="s">
        <v>8</v>
      </c>
      <c r="F66" s="322" t="s">
        <v>8</v>
      </c>
      <c r="G66" s="315" t="s">
        <v>1728</v>
      </c>
      <c r="H66" s="322" t="s">
        <v>2224</v>
      </c>
      <c r="I66" s="216"/>
    </row>
    <row r="67" spans="1:9" ht="29" x14ac:dyDescent="0.35">
      <c r="A67" s="216"/>
      <c r="B67" s="216"/>
      <c r="C67" s="216"/>
      <c r="D67" s="216"/>
      <c r="E67" s="216" t="s">
        <v>8</v>
      </c>
      <c r="F67" s="322" t="s">
        <v>8</v>
      </c>
      <c r="G67" s="315" t="s">
        <v>1729</v>
      </c>
      <c r="H67" s="322"/>
      <c r="I67" s="216"/>
    </row>
    <row r="68" spans="1:9" x14ac:dyDescent="0.35">
      <c r="A68" s="216"/>
      <c r="B68" s="216"/>
      <c r="C68" s="216"/>
      <c r="D68" s="216"/>
      <c r="E68" s="216" t="s">
        <v>8</v>
      </c>
      <c r="F68" s="322" t="s">
        <v>8</v>
      </c>
      <c r="G68" s="315" t="s">
        <v>1730</v>
      </c>
      <c r="H68" s="322"/>
      <c r="I68" s="216"/>
    </row>
    <row r="69" spans="1:9" x14ac:dyDescent="0.35">
      <c r="A69" s="216"/>
      <c r="B69" s="216"/>
      <c r="C69" s="216"/>
      <c r="D69" s="216"/>
      <c r="E69" s="216" t="s">
        <v>8</v>
      </c>
      <c r="F69" s="322" t="s">
        <v>8</v>
      </c>
      <c r="G69" s="315" t="s">
        <v>1731</v>
      </c>
      <c r="H69" s="322" t="s">
        <v>2225</v>
      </c>
      <c r="I69" s="216"/>
    </row>
    <row r="70" spans="1:9" x14ac:dyDescent="0.35">
      <c r="A70" s="216"/>
      <c r="B70" s="216"/>
      <c r="C70" s="216"/>
      <c r="D70" s="216"/>
      <c r="E70" s="216" t="s">
        <v>8</v>
      </c>
      <c r="F70" s="322" t="s">
        <v>8</v>
      </c>
      <c r="G70" s="315" t="s">
        <v>1732</v>
      </c>
      <c r="H70" s="322"/>
      <c r="I70" s="216"/>
    </row>
    <row r="71" spans="1:9" ht="29" x14ac:dyDescent="0.35">
      <c r="A71" s="216"/>
      <c r="B71" s="216"/>
      <c r="C71" s="216"/>
      <c r="D71" s="216"/>
      <c r="E71" s="216" t="s">
        <v>8</v>
      </c>
      <c r="F71" s="322" t="s">
        <v>8</v>
      </c>
      <c r="G71" s="315" t="s">
        <v>1733</v>
      </c>
      <c r="H71" s="322"/>
      <c r="I71" s="216"/>
    </row>
    <row r="72" spans="1:9" x14ac:dyDescent="0.35">
      <c r="A72" s="216"/>
      <c r="B72" s="216"/>
      <c r="C72" s="216"/>
      <c r="D72" s="216"/>
      <c r="E72" s="216" t="s">
        <v>8</v>
      </c>
      <c r="F72" s="322" t="s">
        <v>8</v>
      </c>
      <c r="G72" s="315" t="s">
        <v>1734</v>
      </c>
      <c r="H72" s="322"/>
      <c r="I72" s="216"/>
    </row>
    <row r="73" spans="1:9" x14ac:dyDescent="0.35">
      <c r="G73" s="315"/>
    </row>
    <row r="74" spans="1:9" x14ac:dyDescent="0.35">
      <c r="G74" s="315"/>
    </row>
    <row r="77" spans="1:9" x14ac:dyDescent="0.35">
      <c r="A77" s="173" t="s">
        <v>912</v>
      </c>
      <c r="B77" s="173" t="s">
        <v>1761</v>
      </c>
    </row>
    <row r="78" spans="1:9" x14ac:dyDescent="0.35">
      <c r="A78" s="745" t="s">
        <v>1726</v>
      </c>
      <c r="B78" s="746"/>
    </row>
    <row r="79" spans="1:9" x14ac:dyDescent="0.35">
      <c r="A79" s="173" t="s">
        <v>1708</v>
      </c>
      <c r="B79" s="173">
        <v>118.56</v>
      </c>
    </row>
    <row r="80" spans="1:9" x14ac:dyDescent="0.35">
      <c r="A80" s="173" t="s">
        <v>1709</v>
      </c>
      <c r="B80" s="173">
        <v>118.56</v>
      </c>
    </row>
    <row r="81" spans="1:2" x14ac:dyDescent="0.35">
      <c r="A81" s="173" t="s">
        <v>1710</v>
      </c>
      <c r="B81" s="173">
        <v>118.56</v>
      </c>
    </row>
    <row r="82" spans="1:2" x14ac:dyDescent="0.35">
      <c r="A82" s="173" t="s">
        <v>286</v>
      </c>
      <c r="B82" s="173" t="s">
        <v>1711</v>
      </c>
    </row>
    <row r="83" spans="1:2" x14ac:dyDescent="0.35">
      <c r="A83" s="173"/>
      <c r="B83" s="173"/>
    </row>
    <row r="84" spans="1:2" x14ac:dyDescent="0.35">
      <c r="A84" s="745" t="s">
        <v>1725</v>
      </c>
      <c r="B84" s="746"/>
    </row>
    <row r="85" spans="1:2" x14ac:dyDescent="0.35">
      <c r="A85" s="173" t="s">
        <v>1712</v>
      </c>
      <c r="B85" s="173">
        <v>47</v>
      </c>
    </row>
    <row r="86" spans="1:2" x14ac:dyDescent="0.35">
      <c r="A86" s="173" t="s">
        <v>1713</v>
      </c>
      <c r="B86" s="173">
        <v>56.52</v>
      </c>
    </row>
    <row r="87" spans="1:2" x14ac:dyDescent="0.35">
      <c r="A87" s="173" t="s">
        <v>1714</v>
      </c>
      <c r="B87" s="173">
        <v>43.67</v>
      </c>
    </row>
    <row r="88" spans="1:2" ht="32.25" customHeight="1" x14ac:dyDescent="0.35">
      <c r="A88" s="173" t="s">
        <v>1715</v>
      </c>
      <c r="B88" s="173">
        <v>68.67</v>
      </c>
    </row>
    <row r="89" spans="1:2" ht="22.5" customHeight="1" x14ac:dyDescent="0.35">
      <c r="A89" s="173" t="s">
        <v>1716</v>
      </c>
      <c r="B89" s="173">
        <v>74.8</v>
      </c>
    </row>
    <row r="90" spans="1:2" x14ac:dyDescent="0.35">
      <c r="A90" s="173" t="s">
        <v>1717</v>
      </c>
      <c r="B90" s="173">
        <v>74.8</v>
      </c>
    </row>
    <row r="91" spans="1:2" x14ac:dyDescent="0.35">
      <c r="A91" s="173" t="s">
        <v>1718</v>
      </c>
      <c r="B91" s="173">
        <v>74.8</v>
      </c>
    </row>
    <row r="92" spans="1:2" x14ac:dyDescent="0.35">
      <c r="A92" s="173" t="s">
        <v>1719</v>
      </c>
      <c r="B92" s="173">
        <v>74.8</v>
      </c>
    </row>
    <row r="93" spans="1:2" x14ac:dyDescent="0.35">
      <c r="A93" s="173" t="s">
        <v>1720</v>
      </c>
      <c r="B93" s="173">
        <v>74.8</v>
      </c>
    </row>
    <row r="94" spans="1:2" x14ac:dyDescent="0.35">
      <c r="A94" s="173" t="s">
        <v>1721</v>
      </c>
      <c r="B94" s="173">
        <v>74.8</v>
      </c>
    </row>
    <row r="95" spans="1:2" x14ac:dyDescent="0.35">
      <c r="A95" s="173" t="s">
        <v>1722</v>
      </c>
      <c r="B95" s="173">
        <v>74.8</v>
      </c>
    </row>
    <row r="96" spans="1:2" x14ac:dyDescent="0.35">
      <c r="A96" s="745" t="s">
        <v>1723</v>
      </c>
      <c r="B96" s="746"/>
    </row>
    <row r="97" spans="1:2" x14ac:dyDescent="0.35">
      <c r="A97" s="745" t="s">
        <v>1724</v>
      </c>
      <c r="B97" s="746"/>
    </row>
    <row r="98" spans="1:2" x14ac:dyDescent="0.35">
      <c r="A98" s="173" t="s">
        <v>1710</v>
      </c>
      <c r="B98" s="173">
        <v>118.6</v>
      </c>
    </row>
    <row r="99" spans="1:2" x14ac:dyDescent="0.35">
      <c r="A99" s="173" t="s">
        <v>1708</v>
      </c>
      <c r="B99" s="173">
        <v>118.6</v>
      </c>
    </row>
    <row r="100" spans="1:2" x14ac:dyDescent="0.35">
      <c r="A100" s="173" t="s">
        <v>1709</v>
      </c>
      <c r="B100" s="173">
        <v>118.6</v>
      </c>
    </row>
    <row r="101" spans="1:2" x14ac:dyDescent="0.35">
      <c r="A101" s="173" t="s">
        <v>1727</v>
      </c>
      <c r="B101" s="173">
        <v>123.5</v>
      </c>
    </row>
    <row r="102" spans="1:2" x14ac:dyDescent="0.35">
      <c r="A102" s="173" t="s">
        <v>1728</v>
      </c>
      <c r="B102" s="173">
        <v>125.9</v>
      </c>
    </row>
    <row r="103" spans="1:2" x14ac:dyDescent="0.35">
      <c r="A103" s="173" t="s">
        <v>1729</v>
      </c>
      <c r="B103" s="173">
        <v>89</v>
      </c>
    </row>
    <row r="104" spans="1:2" x14ac:dyDescent="0.35">
      <c r="A104" s="173" t="s">
        <v>1730</v>
      </c>
      <c r="B104" s="173">
        <v>345</v>
      </c>
    </row>
    <row r="105" spans="1:2" x14ac:dyDescent="0.35">
      <c r="A105" s="173" t="s">
        <v>1731</v>
      </c>
      <c r="B105" s="173">
        <v>550</v>
      </c>
    </row>
    <row r="106" spans="1:2" x14ac:dyDescent="0.35">
      <c r="A106" s="173" t="s">
        <v>1732</v>
      </c>
      <c r="B106" s="173">
        <v>285</v>
      </c>
    </row>
    <row r="107" spans="1:2" x14ac:dyDescent="0.35">
      <c r="A107" s="173" t="s">
        <v>1733</v>
      </c>
      <c r="B107" s="173">
        <v>265.5</v>
      </c>
    </row>
    <row r="108" spans="1:2" x14ac:dyDescent="0.35">
      <c r="A108" s="173" t="s">
        <v>1734</v>
      </c>
      <c r="B108" s="173">
        <v>125.9</v>
      </c>
    </row>
    <row r="109" spans="1:2" x14ac:dyDescent="0.35">
      <c r="A109" s="173" t="s">
        <v>1735</v>
      </c>
      <c r="B109" s="173">
        <v>40</v>
      </c>
    </row>
    <row r="110" spans="1:2" ht="29" x14ac:dyDescent="0.35">
      <c r="A110" s="173" t="s">
        <v>1736</v>
      </c>
      <c r="B110" s="173">
        <v>800</v>
      </c>
    </row>
    <row r="112" spans="1:2" x14ac:dyDescent="0.35">
      <c r="A112" t="s">
        <v>1737</v>
      </c>
    </row>
    <row r="113" spans="1:1" x14ac:dyDescent="0.35">
      <c r="A113" t="s">
        <v>1738</v>
      </c>
    </row>
    <row r="114" spans="1:1" x14ac:dyDescent="0.35">
      <c r="A114" t="s">
        <v>1739</v>
      </c>
    </row>
    <row r="115" spans="1:1" x14ac:dyDescent="0.35">
      <c r="A115" t="s">
        <v>1740</v>
      </c>
    </row>
    <row r="116" spans="1:1" x14ac:dyDescent="0.35">
      <c r="A116" t="s">
        <v>1741</v>
      </c>
    </row>
    <row r="117" spans="1:1" x14ac:dyDescent="0.35">
      <c r="A117" t="s">
        <v>1742</v>
      </c>
    </row>
    <row r="118" spans="1:1" x14ac:dyDescent="0.35">
      <c r="A118" t="s">
        <v>1743</v>
      </c>
    </row>
    <row r="119" spans="1:1" x14ac:dyDescent="0.35">
      <c r="A119" t="s">
        <v>1744</v>
      </c>
    </row>
    <row r="120" spans="1:1" x14ac:dyDescent="0.35">
      <c r="A120" t="s">
        <v>1745</v>
      </c>
    </row>
    <row r="121" spans="1:1" x14ac:dyDescent="0.35">
      <c r="A121" t="s">
        <v>1746</v>
      </c>
    </row>
    <row r="122" spans="1:1" x14ac:dyDescent="0.35">
      <c r="A122" t="s">
        <v>1747</v>
      </c>
    </row>
    <row r="123" spans="1:1" x14ac:dyDescent="0.35">
      <c r="A123" t="s">
        <v>1748</v>
      </c>
    </row>
    <row r="124" spans="1:1" x14ac:dyDescent="0.35">
      <c r="A124" t="s">
        <v>1749</v>
      </c>
    </row>
    <row r="125" spans="1:1" x14ac:dyDescent="0.35">
      <c r="A125" t="s">
        <v>1750</v>
      </c>
    </row>
    <row r="126" spans="1:1" x14ac:dyDescent="0.35">
      <c r="A126" t="s">
        <v>1751</v>
      </c>
    </row>
    <row r="127" spans="1:1" x14ac:dyDescent="0.35">
      <c r="A127" t="s">
        <v>1752</v>
      </c>
    </row>
    <row r="128" spans="1:1" x14ac:dyDescent="0.35">
      <c r="A128" t="s">
        <v>1753</v>
      </c>
    </row>
    <row r="129" spans="1:1" x14ac:dyDescent="0.35">
      <c r="A129" t="s">
        <v>1754</v>
      </c>
    </row>
    <row r="130" spans="1:1" x14ac:dyDescent="0.35">
      <c r="A130" t="s">
        <v>1755</v>
      </c>
    </row>
    <row r="131" spans="1:1" x14ac:dyDescent="0.35">
      <c r="A131" t="s">
        <v>1756</v>
      </c>
    </row>
    <row r="132" spans="1:1" x14ac:dyDescent="0.35">
      <c r="A132" t="s">
        <v>1757</v>
      </c>
    </row>
    <row r="133" spans="1:1" x14ac:dyDescent="0.35">
      <c r="A133" t="s">
        <v>1758</v>
      </c>
    </row>
    <row r="134" spans="1:1" x14ac:dyDescent="0.35">
      <c r="A134" t="s">
        <v>1759</v>
      </c>
    </row>
    <row r="135" spans="1:1" x14ac:dyDescent="0.35">
      <c r="A135" t="s">
        <v>1760</v>
      </c>
    </row>
  </sheetData>
  <mergeCells count="7">
    <mergeCell ref="A8:B8"/>
    <mergeCell ref="C8:F8"/>
    <mergeCell ref="G8:I8"/>
    <mergeCell ref="A96:B96"/>
    <mergeCell ref="A97:B97"/>
    <mergeCell ref="A84:B84"/>
    <mergeCell ref="A78:B78"/>
  </mergeCells>
  <hyperlinks>
    <hyperlink ref="G2" r:id="rId1" xr:uid="{A2401B81-8A61-4C72-8319-71E3F6A46540}"/>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9D86-C694-4CB2-AB1A-613208E71306}">
  <dimension ref="A1:Q84"/>
  <sheetViews>
    <sheetView topLeftCell="A55" zoomScale="90" zoomScaleNormal="90" workbookViewId="0">
      <selection activeCell="A4" sqref="A4:B4"/>
    </sheetView>
  </sheetViews>
  <sheetFormatPr baseColWidth="10" defaultColWidth="15.6328125" defaultRowHeight="14.5" x14ac:dyDescent="0.35"/>
  <sheetData>
    <row r="1" spans="1:17" x14ac:dyDescent="0.35">
      <c r="A1" s="723" t="s">
        <v>2790</v>
      </c>
      <c r="B1" s="723"/>
      <c r="C1" s="723"/>
      <c r="D1" s="723"/>
      <c r="E1" s="723"/>
      <c r="F1" s="723"/>
      <c r="G1" s="723"/>
      <c r="H1" s="723"/>
      <c r="I1" s="723"/>
      <c r="J1" s="544"/>
      <c r="K1" s="544"/>
      <c r="L1" s="747" t="s">
        <v>2843</v>
      </c>
      <c r="M1" s="747" t="s">
        <v>2854</v>
      </c>
      <c r="N1" s="544"/>
      <c r="O1" s="544"/>
      <c r="P1" s="544"/>
      <c r="Q1" s="544"/>
    </row>
    <row r="2" spans="1:17" x14ac:dyDescent="0.35">
      <c r="A2" s="723"/>
      <c r="B2" s="723"/>
      <c r="C2" s="723"/>
      <c r="D2" s="723"/>
      <c r="E2" s="723"/>
      <c r="F2" s="723"/>
      <c r="G2" s="723"/>
      <c r="H2" s="723"/>
      <c r="I2" s="723"/>
      <c r="J2" s="544"/>
      <c r="K2" s="544"/>
      <c r="L2" s="747"/>
      <c r="M2" s="747"/>
      <c r="N2" s="544"/>
      <c r="O2" s="544"/>
      <c r="P2" s="544"/>
      <c r="Q2" s="544"/>
    </row>
    <row r="3" spans="1:17" x14ac:dyDescent="0.35">
      <c r="A3" s="732" t="s">
        <v>2796</v>
      </c>
      <c r="B3" s="732"/>
      <c r="C3" s="732" t="s">
        <v>108</v>
      </c>
      <c r="D3" s="732"/>
      <c r="E3" s="732" t="s">
        <v>109</v>
      </c>
      <c r="F3" s="732"/>
      <c r="G3" s="557" t="s">
        <v>110</v>
      </c>
      <c r="H3" s="558" t="s">
        <v>907</v>
      </c>
      <c r="I3" s="557" t="s">
        <v>2798</v>
      </c>
      <c r="J3" s="544"/>
      <c r="K3" s="544"/>
      <c r="L3" s="544"/>
      <c r="M3" s="544"/>
      <c r="N3" s="544"/>
      <c r="O3" s="544"/>
      <c r="P3" s="544"/>
      <c r="Q3" s="544"/>
    </row>
    <row r="4" spans="1:17" ht="63.75" customHeight="1" x14ac:dyDescent="0.35">
      <c r="A4" s="734" t="s">
        <v>1002</v>
      </c>
      <c r="B4" s="734"/>
      <c r="C4" s="734" t="s">
        <v>1249</v>
      </c>
      <c r="D4" s="734"/>
      <c r="E4" s="734" t="s">
        <v>1004</v>
      </c>
      <c r="F4" s="734"/>
      <c r="G4" s="559" t="s">
        <v>1003</v>
      </c>
      <c r="H4" s="560" t="s">
        <v>818</v>
      </c>
      <c r="I4" s="556" t="s">
        <v>2800</v>
      </c>
      <c r="J4" s="544"/>
      <c r="K4" s="544"/>
      <c r="L4" s="544"/>
      <c r="M4" s="544"/>
      <c r="N4" s="544"/>
      <c r="O4" s="544"/>
      <c r="P4" s="544"/>
      <c r="Q4" s="544"/>
    </row>
    <row r="5" spans="1:17" ht="45.75" customHeight="1" x14ac:dyDescent="0.35">
      <c r="A5" s="735" t="s">
        <v>2803</v>
      </c>
      <c r="B5" s="735"/>
      <c r="C5" s="735"/>
      <c r="D5" s="735"/>
      <c r="E5" s="735"/>
      <c r="F5" s="730" t="s">
        <v>2844</v>
      </c>
      <c r="G5" s="730"/>
      <c r="H5" s="544"/>
      <c r="I5" s="544"/>
      <c r="J5" s="544"/>
      <c r="K5" s="544"/>
      <c r="L5" s="544"/>
      <c r="M5" s="544"/>
      <c r="N5" s="544"/>
      <c r="O5" s="544"/>
      <c r="P5" s="544"/>
      <c r="Q5" s="544"/>
    </row>
    <row r="6" spans="1:17" ht="69.75" customHeight="1" x14ac:dyDescent="0.35">
      <c r="A6" s="735" t="s">
        <v>2804</v>
      </c>
      <c r="B6" s="730"/>
      <c r="C6" s="730"/>
      <c r="D6" s="730"/>
      <c r="E6" s="730"/>
      <c r="F6" s="730" t="s">
        <v>2845</v>
      </c>
      <c r="G6" s="730"/>
      <c r="H6" s="544"/>
      <c r="I6" s="544"/>
      <c r="J6" s="544"/>
      <c r="K6" s="544"/>
      <c r="N6" s="544"/>
      <c r="O6" s="544"/>
      <c r="P6" s="544"/>
      <c r="Q6" s="544"/>
    </row>
    <row r="7" spans="1:17" x14ac:dyDescent="0.35">
      <c r="A7" s="544"/>
      <c r="B7" s="736" t="s">
        <v>2797</v>
      </c>
      <c r="C7" s="736"/>
      <c r="D7" s="736"/>
      <c r="E7" s="736"/>
      <c r="F7" s="731"/>
      <c r="G7" s="731"/>
      <c r="H7" s="544"/>
      <c r="I7" s="544"/>
      <c r="J7" s="544"/>
      <c r="K7" s="544"/>
      <c r="L7" s="544"/>
      <c r="M7" s="544"/>
      <c r="N7" s="544"/>
      <c r="O7" s="544"/>
      <c r="P7" s="544"/>
      <c r="Q7" s="544"/>
    </row>
    <row r="8" spans="1:17" x14ac:dyDescent="0.35">
      <c r="A8" s="544"/>
      <c r="B8" s="544"/>
      <c r="C8" s="544"/>
      <c r="D8" s="544"/>
      <c r="E8" s="544"/>
      <c r="F8" s="544"/>
      <c r="G8" s="544"/>
      <c r="H8" s="544"/>
      <c r="I8" s="544"/>
      <c r="J8" s="544"/>
      <c r="K8" s="544"/>
      <c r="L8" s="544"/>
      <c r="M8" s="544"/>
      <c r="N8" s="544"/>
      <c r="O8" s="544"/>
      <c r="P8" s="554" t="s">
        <v>2792</v>
      </c>
      <c r="Q8" s="555" t="s">
        <v>2794</v>
      </c>
    </row>
    <row r="9" spans="1:17" ht="48" customHeight="1" x14ac:dyDescent="0.35">
      <c r="A9" s="724" t="s">
        <v>13</v>
      </c>
      <c r="B9" s="725"/>
      <c r="C9" s="726" t="s">
        <v>12</v>
      </c>
      <c r="D9" s="727"/>
      <c r="E9" s="727"/>
      <c r="F9" s="728"/>
      <c r="G9" s="729" t="s">
        <v>10</v>
      </c>
      <c r="H9" s="729"/>
      <c r="I9" s="729"/>
      <c r="J9" s="554" t="s">
        <v>2792</v>
      </c>
      <c r="K9" s="555" t="s">
        <v>2794</v>
      </c>
      <c r="L9" s="544"/>
      <c r="M9" s="544"/>
      <c r="N9" s="562" t="s">
        <v>912</v>
      </c>
      <c r="O9" s="562" t="s">
        <v>2812</v>
      </c>
      <c r="P9" s="552" t="s">
        <v>2805</v>
      </c>
      <c r="Q9" s="553" t="s">
        <v>2795</v>
      </c>
    </row>
    <row r="10" spans="1:17" ht="72.5" x14ac:dyDescent="0.35">
      <c r="A10" s="549" t="s">
        <v>4</v>
      </c>
      <c r="B10" s="549" t="s">
        <v>5</v>
      </c>
      <c r="C10" s="550" t="s">
        <v>6</v>
      </c>
      <c r="D10" s="550" t="s">
        <v>880</v>
      </c>
      <c r="E10" s="550" t="s">
        <v>7</v>
      </c>
      <c r="F10" s="550" t="s">
        <v>881</v>
      </c>
      <c r="G10" s="551" t="s">
        <v>0</v>
      </c>
      <c r="H10" s="551" t="s">
        <v>1</v>
      </c>
      <c r="I10" s="551" t="s">
        <v>894</v>
      </c>
      <c r="J10" s="552" t="s">
        <v>2793</v>
      </c>
      <c r="K10" s="553" t="s">
        <v>2795</v>
      </c>
      <c r="L10" s="544"/>
      <c r="M10" s="544"/>
      <c r="N10" s="745" t="s">
        <v>1726</v>
      </c>
      <c r="O10" s="746"/>
      <c r="P10" s="545"/>
      <c r="Q10" s="545"/>
    </row>
    <row r="11" spans="1:17" ht="17.25" customHeight="1" x14ac:dyDescent="0.35">
      <c r="A11" s="547"/>
      <c r="B11" s="547"/>
      <c r="C11" s="547"/>
      <c r="D11" s="547"/>
      <c r="E11" s="547"/>
      <c r="F11" s="547"/>
      <c r="G11" s="547" t="s">
        <v>2</v>
      </c>
      <c r="H11" s="547"/>
      <c r="I11" s="547"/>
      <c r="J11" s="563" t="s">
        <v>8</v>
      </c>
      <c r="K11" s="546"/>
      <c r="L11" s="544"/>
      <c r="M11" s="544"/>
      <c r="N11" s="547" t="s">
        <v>1708</v>
      </c>
      <c r="O11" s="547">
        <v>118.56</v>
      </c>
      <c r="P11" s="563" t="s">
        <v>8</v>
      </c>
      <c r="Q11" s="546"/>
    </row>
    <row r="12" spans="1:17" ht="18" customHeight="1" x14ac:dyDescent="0.35">
      <c r="A12" s="547"/>
      <c r="B12" s="547"/>
      <c r="C12" s="547"/>
      <c r="D12" s="547"/>
      <c r="E12" s="547"/>
      <c r="F12" s="547"/>
      <c r="G12" s="547" t="s">
        <v>3</v>
      </c>
      <c r="H12" s="547"/>
      <c r="I12" s="547"/>
      <c r="J12" s="546"/>
      <c r="K12" s="546"/>
      <c r="L12" s="544"/>
      <c r="M12" s="544"/>
      <c r="N12" s="547" t="s">
        <v>1709</v>
      </c>
      <c r="O12" s="547">
        <v>118.56</v>
      </c>
      <c r="P12" s="563" t="s">
        <v>8</v>
      </c>
      <c r="Q12" s="546"/>
    </row>
    <row r="13" spans="1:17" ht="123.75" customHeight="1" x14ac:dyDescent="0.35">
      <c r="A13" s="547"/>
      <c r="B13" s="547"/>
      <c r="C13" s="547"/>
      <c r="D13" s="547"/>
      <c r="E13" s="547"/>
      <c r="F13" s="547"/>
      <c r="G13" s="547" t="s">
        <v>853</v>
      </c>
      <c r="H13" s="547" t="s">
        <v>73</v>
      </c>
      <c r="I13" s="561"/>
      <c r="J13" s="546"/>
      <c r="K13" s="546"/>
      <c r="L13" s="544"/>
      <c r="M13" s="544"/>
      <c r="N13" s="547" t="s">
        <v>1710</v>
      </c>
      <c r="O13" s="547">
        <v>118.56</v>
      </c>
      <c r="P13" s="563" t="s">
        <v>8</v>
      </c>
      <c r="Q13" s="546"/>
    </row>
    <row r="14" spans="1:17" ht="35.25" customHeight="1" x14ac:dyDescent="0.35">
      <c r="A14" s="547"/>
      <c r="B14" s="547"/>
      <c r="C14" s="547"/>
      <c r="D14" s="547"/>
      <c r="E14" s="547"/>
      <c r="F14" s="547"/>
      <c r="G14" s="547" t="s">
        <v>14</v>
      </c>
      <c r="H14" s="548" t="s">
        <v>76</v>
      </c>
      <c r="I14" s="547"/>
      <c r="J14" s="546"/>
      <c r="K14" s="546"/>
      <c r="L14" s="544"/>
      <c r="M14" s="544"/>
      <c r="N14" s="547" t="s">
        <v>286</v>
      </c>
      <c r="O14" s="547" t="s">
        <v>1711</v>
      </c>
      <c r="P14" s="563" t="s">
        <v>8</v>
      </c>
      <c r="Q14" s="546"/>
    </row>
    <row r="15" spans="1:17" ht="33" customHeight="1" x14ac:dyDescent="0.35">
      <c r="A15" s="547"/>
      <c r="B15" s="547"/>
      <c r="C15" s="547"/>
      <c r="D15" s="547"/>
      <c r="E15" s="547"/>
      <c r="F15" s="547"/>
      <c r="G15" s="547" t="s">
        <v>16</v>
      </c>
      <c r="H15" s="547"/>
      <c r="I15" s="547"/>
      <c r="J15" s="546"/>
      <c r="K15" s="546"/>
      <c r="L15" s="544"/>
      <c r="M15" s="544"/>
      <c r="N15" s="547"/>
      <c r="O15" s="547"/>
      <c r="P15" s="563"/>
      <c r="Q15" s="546"/>
    </row>
    <row r="16" spans="1:17" ht="48.75" customHeight="1" x14ac:dyDescent="0.35">
      <c r="A16" s="547"/>
      <c r="B16" s="547"/>
      <c r="C16" s="547"/>
      <c r="D16" s="547"/>
      <c r="E16" s="547"/>
      <c r="F16" s="547"/>
      <c r="G16" s="547" t="s">
        <v>17</v>
      </c>
      <c r="H16" s="547" t="s">
        <v>19</v>
      </c>
      <c r="I16" s="547"/>
      <c r="J16" s="546"/>
      <c r="K16" s="546"/>
      <c r="L16" s="544"/>
      <c r="M16" s="544"/>
      <c r="N16" s="745" t="s">
        <v>1725</v>
      </c>
      <c r="O16" s="746"/>
      <c r="P16" s="563"/>
      <c r="Q16" s="546"/>
    </row>
    <row r="17" spans="1:17" ht="48" customHeight="1" x14ac:dyDescent="0.35">
      <c r="A17" s="547"/>
      <c r="B17" s="547"/>
      <c r="C17" s="547"/>
      <c r="D17" s="547"/>
      <c r="E17" s="547"/>
      <c r="F17" s="547"/>
      <c r="G17" s="547" t="s">
        <v>20</v>
      </c>
      <c r="H17" s="547" t="s">
        <v>21</v>
      </c>
      <c r="I17" s="547"/>
      <c r="J17" s="546"/>
      <c r="K17" s="546"/>
      <c r="L17" s="544"/>
      <c r="M17" s="544"/>
      <c r="N17" s="547" t="s">
        <v>1712</v>
      </c>
      <c r="O17" s="547">
        <v>47</v>
      </c>
      <c r="P17" s="563" t="s">
        <v>8</v>
      </c>
      <c r="Q17" s="546"/>
    </row>
    <row r="18" spans="1:17" ht="61.5" customHeight="1" x14ac:dyDescent="0.35">
      <c r="A18" s="547"/>
      <c r="B18" s="547"/>
      <c r="C18" s="547"/>
      <c r="D18" s="547"/>
      <c r="E18" s="547"/>
      <c r="F18" s="547"/>
      <c r="G18" s="547" t="s">
        <v>75</v>
      </c>
      <c r="H18" s="547" t="s">
        <v>77</v>
      </c>
      <c r="I18" s="547"/>
      <c r="J18" s="546"/>
      <c r="K18" s="546"/>
      <c r="L18" s="544"/>
      <c r="M18" s="544"/>
      <c r="N18" s="547" t="s">
        <v>1713</v>
      </c>
      <c r="O18" s="547">
        <v>56.52</v>
      </c>
      <c r="P18" s="563" t="s">
        <v>8</v>
      </c>
      <c r="Q18" s="546"/>
    </row>
    <row r="19" spans="1:17" ht="19.5" customHeight="1" x14ac:dyDescent="0.35">
      <c r="A19" s="547"/>
      <c r="B19" s="547"/>
      <c r="C19" s="547"/>
      <c r="D19" s="547"/>
      <c r="E19" s="547"/>
      <c r="F19" s="547"/>
      <c r="G19" s="547" t="s">
        <v>78</v>
      </c>
      <c r="H19" s="547" t="s">
        <v>76</v>
      </c>
      <c r="I19" s="547"/>
      <c r="J19" s="546"/>
      <c r="K19" s="546"/>
      <c r="L19" s="544"/>
      <c r="M19" s="544"/>
      <c r="N19" s="547" t="s">
        <v>1714</v>
      </c>
      <c r="O19" s="547">
        <v>43.67</v>
      </c>
      <c r="P19" s="563" t="s">
        <v>8</v>
      </c>
      <c r="Q19" s="546"/>
    </row>
    <row r="20" spans="1:17" ht="31.5" customHeight="1" x14ac:dyDescent="0.35">
      <c r="A20" s="547"/>
      <c r="B20" s="547"/>
      <c r="C20" s="547"/>
      <c r="D20" s="547"/>
      <c r="E20" s="547"/>
      <c r="F20" s="547"/>
      <c r="G20" s="547" t="s">
        <v>852</v>
      </c>
      <c r="H20" s="547"/>
      <c r="I20" s="547"/>
      <c r="J20" s="546"/>
      <c r="K20" s="546"/>
      <c r="L20" s="544"/>
      <c r="M20" s="544"/>
      <c r="N20" s="547" t="s">
        <v>1715</v>
      </c>
      <c r="O20" s="547">
        <v>68.67</v>
      </c>
      <c r="P20" s="563" t="s">
        <v>8</v>
      </c>
      <c r="Q20" s="546"/>
    </row>
    <row r="21" spans="1:17" ht="47.25" customHeight="1" x14ac:dyDescent="0.35">
      <c r="A21" s="547"/>
      <c r="B21" s="547"/>
      <c r="C21" s="547"/>
      <c r="D21" s="547"/>
      <c r="E21" s="547"/>
      <c r="F21" s="547"/>
      <c r="G21" s="547" t="s">
        <v>79</v>
      </c>
      <c r="H21" s="548" t="s">
        <v>80</v>
      </c>
      <c r="I21" s="547"/>
      <c r="J21" s="546"/>
      <c r="K21" s="546"/>
      <c r="L21" s="544"/>
      <c r="M21" s="544"/>
      <c r="N21" s="547" t="s">
        <v>1716</v>
      </c>
      <c r="O21" s="547">
        <v>74.8</v>
      </c>
      <c r="P21" s="563" t="s">
        <v>8</v>
      </c>
      <c r="Q21" s="546"/>
    </row>
    <row r="22" spans="1:17" ht="48" customHeight="1" x14ac:dyDescent="0.35">
      <c r="A22" s="547"/>
      <c r="B22" s="547"/>
      <c r="C22" s="547"/>
      <c r="D22" s="547"/>
      <c r="E22" s="547"/>
      <c r="F22" s="547"/>
      <c r="G22" s="547" t="s">
        <v>22</v>
      </c>
      <c r="H22" s="547" t="s">
        <v>23</v>
      </c>
      <c r="I22" s="547"/>
      <c r="J22" s="546"/>
      <c r="K22" s="546"/>
      <c r="L22" s="544"/>
      <c r="M22" s="544"/>
      <c r="N22" s="547" t="s">
        <v>1717</v>
      </c>
      <c r="O22" s="547">
        <v>74.8</v>
      </c>
      <c r="P22" s="563" t="s">
        <v>8</v>
      </c>
      <c r="Q22" s="546"/>
    </row>
    <row r="23" spans="1:17" ht="46.5" customHeight="1" x14ac:dyDescent="0.35">
      <c r="A23" s="547"/>
      <c r="B23" s="547"/>
      <c r="C23" s="547"/>
      <c r="D23" s="547"/>
      <c r="E23" s="547"/>
      <c r="F23" s="547"/>
      <c r="G23" s="547" t="s">
        <v>24</v>
      </c>
      <c r="H23" s="547" t="s">
        <v>25</v>
      </c>
      <c r="I23" s="547"/>
      <c r="J23" s="546"/>
      <c r="K23" s="546"/>
      <c r="L23" s="544"/>
      <c r="M23" s="544"/>
      <c r="N23" s="547" t="s">
        <v>1718</v>
      </c>
      <c r="O23" s="547">
        <v>74.8</v>
      </c>
      <c r="P23" s="563" t="s">
        <v>8</v>
      </c>
      <c r="Q23" s="546"/>
    </row>
    <row r="24" spans="1:17" ht="46.5" customHeight="1" x14ac:dyDescent="0.35">
      <c r="A24" s="547"/>
      <c r="B24" s="547"/>
      <c r="C24" s="547"/>
      <c r="D24" s="547"/>
      <c r="E24" s="547"/>
      <c r="F24" s="547"/>
      <c r="G24" s="547" t="s">
        <v>26</v>
      </c>
      <c r="H24" s="547" t="s">
        <v>27</v>
      </c>
      <c r="I24" s="547"/>
      <c r="J24" s="546"/>
      <c r="K24" s="546"/>
      <c r="L24" s="544"/>
      <c r="M24" s="544"/>
      <c r="N24" s="547" t="s">
        <v>1719</v>
      </c>
      <c r="O24" s="547">
        <v>74.8</v>
      </c>
      <c r="P24" s="563" t="s">
        <v>8</v>
      </c>
      <c r="Q24" s="546"/>
    </row>
    <row r="25" spans="1:17" ht="45" customHeight="1" x14ac:dyDescent="0.35">
      <c r="A25" s="547"/>
      <c r="B25" s="547"/>
      <c r="C25" s="547"/>
      <c r="D25" s="547"/>
      <c r="E25" s="547"/>
      <c r="F25" s="547"/>
      <c r="G25" s="547" t="s">
        <v>28</v>
      </c>
      <c r="H25" s="547" t="s">
        <v>29</v>
      </c>
      <c r="I25" s="547"/>
      <c r="J25" s="546"/>
      <c r="K25" s="546"/>
      <c r="L25" s="544"/>
      <c r="M25" s="544"/>
      <c r="N25" s="547" t="s">
        <v>1720</v>
      </c>
      <c r="O25" s="547">
        <v>74.8</v>
      </c>
      <c r="P25" s="563" t="s">
        <v>8</v>
      </c>
      <c r="Q25" s="546"/>
    </row>
    <row r="26" spans="1:17" ht="33.75" customHeight="1" x14ac:dyDescent="0.35">
      <c r="A26" s="547"/>
      <c r="B26" s="547"/>
      <c r="C26" s="547"/>
      <c r="D26" s="547"/>
      <c r="E26" s="547"/>
      <c r="F26" s="547"/>
      <c r="G26" s="547" t="s">
        <v>30</v>
      </c>
      <c r="H26" s="547" t="s">
        <v>31</v>
      </c>
      <c r="I26" s="547"/>
      <c r="J26" s="546"/>
      <c r="K26" s="546"/>
      <c r="L26" s="544"/>
      <c r="M26" s="544"/>
      <c r="N26" s="547" t="s">
        <v>1721</v>
      </c>
      <c r="O26" s="547">
        <v>74.8</v>
      </c>
      <c r="P26" s="563" t="s">
        <v>8</v>
      </c>
      <c r="Q26" s="546"/>
    </row>
    <row r="27" spans="1:17" ht="30.75" customHeight="1" x14ac:dyDescent="0.35">
      <c r="A27" s="547"/>
      <c r="B27" s="547"/>
      <c r="C27" s="547"/>
      <c r="D27" s="547"/>
      <c r="E27" s="547"/>
      <c r="F27" s="547"/>
      <c r="G27" s="547" t="s">
        <v>32</v>
      </c>
      <c r="H27" s="547" t="s">
        <v>33</v>
      </c>
      <c r="I27" s="547"/>
      <c r="J27" s="546"/>
      <c r="K27" s="546"/>
      <c r="L27" s="544"/>
      <c r="M27" s="544"/>
      <c r="N27" s="547" t="s">
        <v>1722</v>
      </c>
      <c r="O27" s="547">
        <v>74.8</v>
      </c>
      <c r="P27" s="563" t="s">
        <v>8</v>
      </c>
      <c r="Q27" s="546"/>
    </row>
    <row r="28" spans="1:17" ht="36" customHeight="1" x14ac:dyDescent="0.35">
      <c r="A28" s="547"/>
      <c r="B28" s="547"/>
      <c r="C28" s="547"/>
      <c r="D28" s="547"/>
      <c r="E28" s="547"/>
      <c r="F28" s="547"/>
      <c r="G28" s="547" t="s">
        <v>84</v>
      </c>
      <c r="H28" s="547" t="s">
        <v>85</v>
      </c>
      <c r="I28" s="547"/>
      <c r="J28" s="546"/>
      <c r="K28" s="546"/>
      <c r="L28" s="544"/>
      <c r="M28" s="544"/>
      <c r="N28" s="745" t="s">
        <v>1723</v>
      </c>
      <c r="O28" s="746"/>
      <c r="P28" s="563"/>
      <c r="Q28" s="546"/>
    </row>
    <row r="29" spans="1:17" ht="33.75" customHeight="1" x14ac:dyDescent="0.35">
      <c r="A29" s="547"/>
      <c r="B29" s="547"/>
      <c r="C29" s="547"/>
      <c r="D29" s="547"/>
      <c r="E29" s="547"/>
      <c r="F29" s="547"/>
      <c r="G29" s="547" t="s">
        <v>86</v>
      </c>
      <c r="H29" s="547" t="s">
        <v>87</v>
      </c>
      <c r="I29" s="547"/>
      <c r="J29" s="546"/>
      <c r="K29" s="546"/>
      <c r="L29" s="544"/>
      <c r="M29" s="544"/>
      <c r="N29" s="745" t="s">
        <v>1724</v>
      </c>
      <c r="O29" s="746"/>
      <c r="P29" s="563"/>
      <c r="Q29" s="546"/>
    </row>
    <row r="30" spans="1:17" ht="34.5" customHeight="1" x14ac:dyDescent="0.35">
      <c r="A30" s="547"/>
      <c r="B30" s="547"/>
      <c r="C30" s="547"/>
      <c r="D30" s="547"/>
      <c r="E30" s="547"/>
      <c r="F30" s="547"/>
      <c r="G30" s="547" t="s">
        <v>88</v>
      </c>
      <c r="H30" s="547"/>
      <c r="I30" s="547"/>
      <c r="J30" s="546"/>
      <c r="K30" s="546"/>
      <c r="L30" s="544"/>
      <c r="M30" s="544"/>
      <c r="N30" s="547" t="s">
        <v>1710</v>
      </c>
      <c r="O30" s="547">
        <v>118.6</v>
      </c>
      <c r="P30" s="563" t="s">
        <v>8</v>
      </c>
      <c r="Q30" s="546"/>
    </row>
    <row r="31" spans="1:17" ht="33.75" customHeight="1" x14ac:dyDescent="0.35">
      <c r="A31" s="547"/>
      <c r="B31" s="547"/>
      <c r="C31" s="547"/>
      <c r="D31" s="547"/>
      <c r="E31" s="547"/>
      <c r="F31" s="547"/>
      <c r="G31" s="547" t="s">
        <v>74</v>
      </c>
      <c r="H31" s="547" t="s">
        <v>81</v>
      </c>
      <c r="I31" s="547"/>
      <c r="J31" s="546"/>
      <c r="K31" s="546"/>
      <c r="L31" s="544"/>
      <c r="M31" s="544"/>
      <c r="N31" s="547" t="s">
        <v>1708</v>
      </c>
      <c r="O31" s="547">
        <v>118.6</v>
      </c>
      <c r="P31" s="563" t="s">
        <v>8</v>
      </c>
      <c r="Q31" s="546"/>
    </row>
    <row r="32" spans="1:17" ht="78" customHeight="1" x14ac:dyDescent="0.35">
      <c r="A32" s="547"/>
      <c r="B32" s="547"/>
      <c r="C32" s="547"/>
      <c r="D32" s="547"/>
      <c r="E32" s="547"/>
      <c r="F32" s="547"/>
      <c r="G32" s="547" t="s">
        <v>82</v>
      </c>
      <c r="H32" s="547"/>
      <c r="I32" s="547"/>
      <c r="J32" s="546"/>
      <c r="K32" s="546"/>
      <c r="L32" s="544"/>
      <c r="M32" s="544"/>
      <c r="N32" s="547" t="s">
        <v>1709</v>
      </c>
      <c r="O32" s="547">
        <v>118.6</v>
      </c>
      <c r="P32" s="563" t="s">
        <v>8</v>
      </c>
      <c r="Q32" s="546"/>
    </row>
    <row r="33" spans="1:17" ht="60.75" customHeight="1" x14ac:dyDescent="0.35">
      <c r="A33" s="547"/>
      <c r="B33" s="547"/>
      <c r="C33" s="547"/>
      <c r="D33" s="547"/>
      <c r="E33" s="547"/>
      <c r="F33" s="547"/>
      <c r="G33" s="547" t="s">
        <v>89</v>
      </c>
      <c r="H33" s="547"/>
      <c r="I33" s="547"/>
      <c r="J33" s="546"/>
      <c r="K33" s="546"/>
      <c r="L33" s="544"/>
      <c r="M33" s="544"/>
      <c r="N33" s="547" t="s">
        <v>1727</v>
      </c>
      <c r="O33" s="547">
        <v>123.5</v>
      </c>
      <c r="P33" s="563" t="s">
        <v>8</v>
      </c>
      <c r="Q33" s="546"/>
    </row>
    <row r="34" spans="1:17" ht="66.75" customHeight="1" x14ac:dyDescent="0.35">
      <c r="A34" s="547"/>
      <c r="B34" s="547"/>
      <c r="C34" s="547"/>
      <c r="D34" s="547"/>
      <c r="E34" s="547"/>
      <c r="F34" s="547"/>
      <c r="G34" s="547" t="s">
        <v>34</v>
      </c>
      <c r="H34" s="547" t="s">
        <v>35</v>
      </c>
      <c r="I34" s="547"/>
      <c r="J34" s="546"/>
      <c r="K34" s="546"/>
      <c r="L34" s="544"/>
      <c r="M34" s="544"/>
      <c r="N34" s="547" t="s">
        <v>1728</v>
      </c>
      <c r="O34" s="547">
        <v>125.9</v>
      </c>
      <c r="P34" s="563" t="s">
        <v>8</v>
      </c>
      <c r="Q34" s="546"/>
    </row>
    <row r="35" spans="1:17" ht="43.5" x14ac:dyDescent="0.35">
      <c r="A35" s="547"/>
      <c r="B35" s="547"/>
      <c r="C35" s="547"/>
      <c r="D35" s="547"/>
      <c r="E35" s="547"/>
      <c r="F35" s="547"/>
      <c r="G35" s="547" t="s">
        <v>90</v>
      </c>
      <c r="H35" s="547" t="s">
        <v>91</v>
      </c>
      <c r="I35" s="547"/>
      <c r="J35" s="546"/>
      <c r="K35" s="546"/>
      <c r="L35" s="544"/>
      <c r="M35" s="544"/>
      <c r="N35" s="547" t="s">
        <v>1729</v>
      </c>
      <c r="O35" s="547">
        <v>89</v>
      </c>
      <c r="P35" s="563" t="s">
        <v>8</v>
      </c>
      <c r="Q35" s="546"/>
    </row>
    <row r="36" spans="1:17" ht="50.25" customHeight="1" x14ac:dyDescent="0.35">
      <c r="A36" s="547"/>
      <c r="B36" s="547"/>
      <c r="C36" s="547"/>
      <c r="D36" s="547"/>
      <c r="E36" s="547"/>
      <c r="F36" s="547"/>
      <c r="G36" s="547" t="s">
        <v>37</v>
      </c>
      <c r="H36" s="547" t="s">
        <v>38</v>
      </c>
      <c r="I36" s="547"/>
      <c r="J36" s="546"/>
      <c r="K36" s="546"/>
      <c r="L36" s="544"/>
      <c r="M36" s="544"/>
      <c r="N36" s="547" t="s">
        <v>1730</v>
      </c>
      <c r="O36" s="547">
        <v>345</v>
      </c>
      <c r="P36" s="563" t="s">
        <v>8</v>
      </c>
      <c r="Q36" s="546"/>
    </row>
    <row r="37" spans="1:17" ht="48.75" customHeight="1" x14ac:dyDescent="0.35">
      <c r="A37" s="547"/>
      <c r="B37" s="547"/>
      <c r="C37" s="547"/>
      <c r="D37" s="547"/>
      <c r="E37" s="547"/>
      <c r="F37" s="547"/>
      <c r="G37" s="547" t="s">
        <v>92</v>
      </c>
      <c r="H37" s="547" t="s">
        <v>38</v>
      </c>
      <c r="I37" s="547"/>
      <c r="J37" s="546"/>
      <c r="K37" s="546"/>
      <c r="L37" s="544"/>
      <c r="M37" s="544"/>
      <c r="N37" s="547" t="s">
        <v>1731</v>
      </c>
      <c r="O37" s="547">
        <v>550</v>
      </c>
      <c r="P37" s="563" t="s">
        <v>8</v>
      </c>
      <c r="Q37" s="546"/>
    </row>
    <row r="38" spans="1:17" ht="47.25" customHeight="1" x14ac:dyDescent="0.35">
      <c r="A38" s="547"/>
      <c r="B38" s="547"/>
      <c r="C38" s="547"/>
      <c r="D38" s="547"/>
      <c r="E38" s="547"/>
      <c r="F38" s="547"/>
      <c r="G38" s="547" t="s">
        <v>39</v>
      </c>
      <c r="H38" s="547" t="s">
        <v>40</v>
      </c>
      <c r="I38" s="547"/>
      <c r="J38" s="546"/>
      <c r="K38" s="546"/>
      <c r="L38" s="544"/>
      <c r="M38" s="544"/>
      <c r="N38" s="547" t="s">
        <v>1732</v>
      </c>
      <c r="O38" s="547">
        <v>285</v>
      </c>
      <c r="P38" s="563" t="s">
        <v>8</v>
      </c>
      <c r="Q38" s="546"/>
    </row>
    <row r="39" spans="1:17" ht="33.75" customHeight="1" x14ac:dyDescent="0.35">
      <c r="A39" s="547"/>
      <c r="B39" s="547"/>
      <c r="C39" s="547"/>
      <c r="D39" s="547"/>
      <c r="E39" s="547"/>
      <c r="F39" s="547"/>
      <c r="G39" s="547" t="s">
        <v>93</v>
      </c>
      <c r="H39" s="547" t="s">
        <v>94</v>
      </c>
      <c r="I39" s="547"/>
      <c r="J39" s="546"/>
      <c r="K39" s="546"/>
      <c r="L39" s="544"/>
      <c r="M39" s="544"/>
      <c r="N39" s="547" t="s">
        <v>1733</v>
      </c>
      <c r="O39" s="547">
        <v>265.5</v>
      </c>
      <c r="P39" s="563" t="s">
        <v>8</v>
      </c>
      <c r="Q39" s="546"/>
    </row>
    <row r="40" spans="1:17" ht="51.75" customHeight="1" x14ac:dyDescent="0.35">
      <c r="A40" s="547"/>
      <c r="B40" s="547"/>
      <c r="C40" s="547"/>
      <c r="D40" s="547"/>
      <c r="E40" s="547"/>
      <c r="F40" s="547"/>
      <c r="G40" s="547" t="s">
        <v>41</v>
      </c>
      <c r="H40" s="547" t="s">
        <v>42</v>
      </c>
      <c r="I40" s="547"/>
      <c r="J40" s="546"/>
      <c r="K40" s="546"/>
      <c r="L40" s="544"/>
      <c r="M40" s="544"/>
      <c r="N40" s="547" t="s">
        <v>1734</v>
      </c>
      <c r="O40" s="547">
        <v>125.9</v>
      </c>
      <c r="P40" s="563" t="s">
        <v>8</v>
      </c>
      <c r="Q40" s="546"/>
    </row>
    <row r="41" spans="1:17" ht="78" customHeight="1" x14ac:dyDescent="0.35">
      <c r="A41" s="547"/>
      <c r="B41" s="547"/>
      <c r="C41" s="547"/>
      <c r="D41" s="547"/>
      <c r="E41" s="547"/>
      <c r="F41" s="547"/>
      <c r="G41" s="547" t="s">
        <v>43</v>
      </c>
      <c r="H41" s="547" t="s">
        <v>44</v>
      </c>
      <c r="I41" s="547"/>
      <c r="J41" s="546"/>
      <c r="K41" s="546"/>
      <c r="L41" s="544"/>
      <c r="M41" s="544"/>
      <c r="N41" s="547" t="s">
        <v>1735</v>
      </c>
      <c r="O41" s="547">
        <v>40</v>
      </c>
      <c r="P41" s="563" t="s">
        <v>8</v>
      </c>
      <c r="Q41" s="546"/>
    </row>
    <row r="42" spans="1:17" ht="130.5" x14ac:dyDescent="0.35">
      <c r="A42" s="547"/>
      <c r="B42" s="547"/>
      <c r="C42" s="547"/>
      <c r="D42" s="547"/>
      <c r="E42" s="547"/>
      <c r="F42" s="547"/>
      <c r="G42" s="547" t="s">
        <v>45</v>
      </c>
      <c r="H42" s="547" t="s">
        <v>46</v>
      </c>
      <c r="I42" s="547"/>
      <c r="J42" s="546"/>
      <c r="K42" s="546"/>
      <c r="L42" s="544"/>
      <c r="M42" s="544"/>
      <c r="N42" s="547" t="s">
        <v>1736</v>
      </c>
      <c r="O42" s="547">
        <v>800</v>
      </c>
      <c r="P42" s="563" t="s">
        <v>8</v>
      </c>
      <c r="Q42" s="546"/>
    </row>
    <row r="43" spans="1:17" ht="29" x14ac:dyDescent="0.35">
      <c r="A43" s="547"/>
      <c r="B43" s="547"/>
      <c r="C43" s="547"/>
      <c r="D43" s="547"/>
      <c r="E43" s="547"/>
      <c r="F43" s="547"/>
      <c r="G43" s="547" t="s">
        <v>47</v>
      </c>
      <c r="H43" s="547" t="s">
        <v>48</v>
      </c>
      <c r="I43" s="547"/>
      <c r="J43" s="546"/>
      <c r="K43" s="546"/>
      <c r="L43" s="544"/>
      <c r="M43" s="544"/>
      <c r="N43" s="544"/>
      <c r="O43" s="544"/>
      <c r="P43" s="546"/>
      <c r="Q43" s="546"/>
    </row>
    <row r="44" spans="1:17" ht="29" x14ac:dyDescent="0.35">
      <c r="A44" s="547"/>
      <c r="B44" s="547"/>
      <c r="C44" s="547"/>
      <c r="D44" s="547"/>
      <c r="E44" s="547"/>
      <c r="F44" s="547"/>
      <c r="G44" s="547" t="s">
        <v>49</v>
      </c>
      <c r="H44" s="547" t="s">
        <v>50</v>
      </c>
      <c r="I44" s="547"/>
      <c r="J44" s="546"/>
      <c r="K44" s="546"/>
      <c r="L44" s="544"/>
      <c r="M44" s="544"/>
      <c r="N44" s="544"/>
      <c r="O44" s="544"/>
      <c r="P44" s="546"/>
      <c r="Q44" s="546"/>
    </row>
    <row r="45" spans="1:17" ht="29" x14ac:dyDescent="0.35">
      <c r="A45" s="547"/>
      <c r="B45" s="547"/>
      <c r="C45" s="547"/>
      <c r="D45" s="547"/>
      <c r="E45" s="547"/>
      <c r="F45" s="547"/>
      <c r="G45" s="547" t="s">
        <v>51</v>
      </c>
      <c r="H45" s="547" t="s">
        <v>52</v>
      </c>
      <c r="I45" s="547"/>
      <c r="J45" s="546"/>
      <c r="K45" s="546"/>
      <c r="L45" s="544"/>
      <c r="M45" s="544"/>
      <c r="N45" s="544"/>
      <c r="O45" s="544"/>
      <c r="P45" s="546"/>
      <c r="Q45" s="546"/>
    </row>
    <row r="46" spans="1:17" ht="145" x14ac:dyDescent="0.35">
      <c r="A46" s="547"/>
      <c r="B46" s="547"/>
      <c r="C46" s="547"/>
      <c r="D46" s="547"/>
      <c r="E46" s="547"/>
      <c r="F46" s="547"/>
      <c r="G46" s="547" t="s">
        <v>854</v>
      </c>
      <c r="H46" s="547" t="s">
        <v>54</v>
      </c>
      <c r="I46" s="547"/>
      <c r="J46" s="546"/>
      <c r="K46" s="546"/>
      <c r="L46" s="544"/>
      <c r="M46" s="544"/>
      <c r="N46" s="544"/>
      <c r="O46" s="544"/>
      <c r="P46" s="546"/>
      <c r="Q46" s="546"/>
    </row>
    <row r="47" spans="1:17" ht="275.5" x14ac:dyDescent="0.35">
      <c r="A47" s="547"/>
      <c r="B47" s="547"/>
      <c r="C47" s="547"/>
      <c r="D47" s="547"/>
      <c r="E47" s="547"/>
      <c r="F47" s="547"/>
      <c r="G47" s="547" t="s">
        <v>55</v>
      </c>
      <c r="H47" s="547" t="s">
        <v>56</v>
      </c>
      <c r="I47" s="547"/>
      <c r="J47" s="546"/>
      <c r="K47" s="546"/>
      <c r="L47" s="544"/>
      <c r="M47" s="544"/>
      <c r="N47" s="544"/>
      <c r="O47" s="544"/>
      <c r="P47" s="546"/>
      <c r="Q47" s="546"/>
    </row>
    <row r="48" spans="1:17" ht="29" x14ac:dyDescent="0.35">
      <c r="A48" s="547"/>
      <c r="B48" s="547"/>
      <c r="C48" s="547"/>
      <c r="D48" s="547"/>
      <c r="E48" s="547"/>
      <c r="F48" s="547"/>
      <c r="G48" s="547" t="s">
        <v>57</v>
      </c>
      <c r="H48" s="547" t="s">
        <v>58</v>
      </c>
      <c r="I48" s="547"/>
      <c r="J48" s="546"/>
      <c r="K48" s="546"/>
      <c r="L48" s="544"/>
      <c r="M48" s="544"/>
      <c r="N48" s="544"/>
      <c r="O48" s="544"/>
      <c r="P48" s="546"/>
      <c r="Q48" s="546"/>
    </row>
    <row r="49" spans="1:17" ht="43.5" x14ac:dyDescent="0.35">
      <c r="A49" s="547"/>
      <c r="B49" s="547"/>
      <c r="C49" s="547"/>
      <c r="D49" s="547"/>
      <c r="E49" s="547"/>
      <c r="F49" s="547"/>
      <c r="G49" s="547" t="s">
        <v>855</v>
      </c>
      <c r="H49" s="547"/>
      <c r="I49" s="547"/>
      <c r="J49" s="546"/>
      <c r="K49" s="546"/>
      <c r="L49" s="544"/>
      <c r="M49" s="544"/>
      <c r="N49" s="544"/>
      <c r="O49" s="544"/>
      <c r="P49" s="546"/>
      <c r="Q49" s="546"/>
    </row>
    <row r="50" spans="1:17" ht="43.5" x14ac:dyDescent="0.35">
      <c r="A50" s="547"/>
      <c r="B50" s="547"/>
      <c r="C50" s="547"/>
      <c r="D50" s="547"/>
      <c r="E50" s="547"/>
      <c r="F50" s="547"/>
      <c r="G50" s="547" t="s">
        <v>59</v>
      </c>
      <c r="H50" s="547" t="s">
        <v>60</v>
      </c>
      <c r="I50" s="547"/>
      <c r="J50" s="546"/>
      <c r="K50" s="546"/>
      <c r="L50" s="544"/>
      <c r="M50" s="544"/>
      <c r="N50" s="544"/>
      <c r="O50" s="544"/>
      <c r="P50" s="546"/>
      <c r="Q50" s="546"/>
    </row>
    <row r="51" spans="1:17" ht="43.5" x14ac:dyDescent="0.35">
      <c r="A51" s="547"/>
      <c r="B51" s="547"/>
      <c r="C51" s="547"/>
      <c r="D51" s="547"/>
      <c r="E51" s="547"/>
      <c r="F51" s="547"/>
      <c r="G51" s="547" t="s">
        <v>856</v>
      </c>
      <c r="H51" s="547"/>
      <c r="I51" s="547"/>
      <c r="J51" s="546"/>
      <c r="K51" s="546"/>
      <c r="L51" s="544"/>
      <c r="M51" s="544"/>
      <c r="N51" s="544"/>
      <c r="O51" s="544"/>
      <c r="P51" s="546"/>
      <c r="Q51" s="546"/>
    </row>
    <row r="52" spans="1:17" ht="29" x14ac:dyDescent="0.35">
      <c r="A52" s="547"/>
      <c r="B52" s="547"/>
      <c r="C52" s="547"/>
      <c r="D52" s="547"/>
      <c r="E52" s="547"/>
      <c r="F52" s="547"/>
      <c r="G52" s="547" t="s">
        <v>857</v>
      </c>
      <c r="H52" s="547"/>
      <c r="I52" s="547"/>
      <c r="J52" s="546"/>
      <c r="K52" s="546"/>
      <c r="L52" s="544"/>
      <c r="M52" s="544"/>
      <c r="N52" s="544"/>
      <c r="O52" s="544"/>
      <c r="P52" s="546"/>
      <c r="Q52" s="546"/>
    </row>
    <row r="53" spans="1:17" ht="35.25" customHeight="1" x14ac:dyDescent="0.35">
      <c r="A53" s="547"/>
      <c r="B53" s="547"/>
      <c r="C53" s="547"/>
      <c r="D53" s="547"/>
      <c r="E53" s="547"/>
      <c r="F53" s="547"/>
      <c r="G53" s="547" t="s">
        <v>858</v>
      </c>
      <c r="H53" s="547"/>
      <c r="I53" s="547"/>
      <c r="J53" s="546"/>
      <c r="K53" s="546"/>
      <c r="L53" s="544"/>
      <c r="M53" s="544"/>
      <c r="N53" s="544"/>
      <c r="O53" s="544"/>
      <c r="P53" s="546"/>
      <c r="Q53" s="546"/>
    </row>
    <row r="54" spans="1:17" ht="60.75" customHeight="1" x14ac:dyDescent="0.35">
      <c r="A54" s="547"/>
      <c r="B54" s="547"/>
      <c r="C54" s="547"/>
      <c r="D54" s="547"/>
      <c r="E54" s="547"/>
      <c r="F54" s="547"/>
      <c r="G54" s="547" t="s">
        <v>859</v>
      </c>
      <c r="H54" s="547" t="s">
        <v>70</v>
      </c>
      <c r="I54" s="547"/>
      <c r="J54" s="546"/>
      <c r="K54" s="546"/>
      <c r="L54" s="544"/>
      <c r="M54" s="544"/>
      <c r="N54" s="544"/>
      <c r="O54" s="544"/>
      <c r="P54" s="546"/>
      <c r="Q54" s="546"/>
    </row>
    <row r="55" spans="1:17" ht="36.75" customHeight="1" x14ac:dyDescent="0.35">
      <c r="A55" s="547"/>
      <c r="B55" s="547"/>
      <c r="C55" s="547"/>
      <c r="D55" s="547"/>
      <c r="E55" s="547"/>
      <c r="F55" s="547"/>
      <c r="G55" s="547" t="s">
        <v>61</v>
      </c>
      <c r="H55" s="547" t="s">
        <v>62</v>
      </c>
      <c r="I55" s="547"/>
      <c r="J55" s="546"/>
      <c r="K55" s="546"/>
      <c r="L55" s="544"/>
      <c r="M55" s="544"/>
      <c r="N55" s="544"/>
      <c r="O55" s="544"/>
      <c r="P55" s="546"/>
      <c r="Q55" s="546"/>
    </row>
    <row r="56" spans="1:17" ht="32.25" customHeight="1" x14ac:dyDescent="0.35">
      <c r="A56" s="547"/>
      <c r="B56" s="547"/>
      <c r="C56" s="547"/>
      <c r="D56" s="547"/>
      <c r="E56" s="547"/>
      <c r="F56" s="547"/>
      <c r="G56" s="547" t="s">
        <v>63</v>
      </c>
      <c r="H56" s="547" t="s">
        <v>64</v>
      </c>
      <c r="I56" s="547"/>
      <c r="J56" s="546"/>
      <c r="K56" s="546"/>
      <c r="L56" s="544"/>
      <c r="M56" s="544"/>
      <c r="N56" s="544"/>
      <c r="O56" s="544"/>
      <c r="P56" s="546"/>
      <c r="Q56" s="546"/>
    </row>
    <row r="57" spans="1:17" ht="43.5" x14ac:dyDescent="0.35">
      <c r="A57" s="547"/>
      <c r="B57" s="547"/>
      <c r="C57" s="547"/>
      <c r="D57" s="547"/>
      <c r="E57" s="547"/>
      <c r="F57" s="547"/>
      <c r="G57" s="547" t="s">
        <v>65</v>
      </c>
      <c r="H57" s="547" t="s">
        <v>66</v>
      </c>
      <c r="I57" s="547"/>
      <c r="J57" s="546"/>
      <c r="K57" s="546"/>
      <c r="L57" s="544"/>
      <c r="M57" s="544"/>
      <c r="N57" s="544"/>
      <c r="O57" s="544"/>
      <c r="P57" s="546"/>
      <c r="Q57" s="546"/>
    </row>
    <row r="58" spans="1:17" ht="29.25" customHeight="1" x14ac:dyDescent="0.35">
      <c r="A58" s="547"/>
      <c r="B58" s="547"/>
      <c r="C58" s="547"/>
      <c r="D58" s="547"/>
      <c r="E58" s="547"/>
      <c r="F58" s="547"/>
      <c r="G58" s="547" t="s">
        <v>67</v>
      </c>
      <c r="H58" s="547" t="s">
        <v>68</v>
      </c>
      <c r="I58" s="547"/>
      <c r="J58" s="546"/>
      <c r="K58" s="546"/>
      <c r="L58" s="544"/>
      <c r="M58" s="544"/>
      <c r="N58" s="544"/>
      <c r="O58" s="544"/>
      <c r="P58" s="546"/>
      <c r="Q58" s="546"/>
    </row>
    <row r="59" spans="1:17" ht="59.25" customHeight="1" x14ac:dyDescent="0.35">
      <c r="A59" s="547"/>
      <c r="B59" s="547"/>
      <c r="C59" s="547"/>
      <c r="D59" s="547"/>
      <c r="E59" s="547"/>
      <c r="F59" s="547"/>
      <c r="G59" s="547" t="s">
        <v>71</v>
      </c>
      <c r="H59" s="547" t="s">
        <v>72</v>
      </c>
      <c r="I59" s="547"/>
      <c r="J59" s="546"/>
      <c r="K59" s="546"/>
      <c r="L59" s="544"/>
      <c r="M59" s="544"/>
      <c r="N59" s="544"/>
      <c r="O59" s="544"/>
      <c r="P59" s="546"/>
      <c r="Q59" s="546"/>
    </row>
    <row r="60" spans="1:17" ht="58" x14ac:dyDescent="0.35">
      <c r="A60" s="547"/>
      <c r="B60" s="547"/>
      <c r="C60" s="547"/>
      <c r="D60" s="547"/>
      <c r="E60" s="547"/>
      <c r="F60" s="547"/>
      <c r="G60" s="547" t="s">
        <v>860</v>
      </c>
      <c r="H60" s="547"/>
      <c r="I60" s="547"/>
      <c r="J60" s="546"/>
      <c r="K60" s="546"/>
      <c r="L60" s="544"/>
      <c r="M60" s="544"/>
      <c r="N60" s="544"/>
      <c r="O60" s="544"/>
      <c r="P60" s="546"/>
      <c r="Q60" s="546"/>
    </row>
    <row r="61" spans="1:17" x14ac:dyDescent="0.35">
      <c r="A61" s="547"/>
      <c r="B61" s="547"/>
      <c r="C61" s="547"/>
      <c r="D61" s="547"/>
      <c r="E61" s="547"/>
      <c r="F61" s="547"/>
      <c r="G61" s="547" t="s">
        <v>96</v>
      </c>
      <c r="H61" s="548" t="s">
        <v>98</v>
      </c>
      <c r="I61" s="547"/>
      <c r="J61" s="546"/>
      <c r="K61" s="546"/>
      <c r="L61" s="544"/>
      <c r="M61" s="544"/>
      <c r="N61" s="544"/>
      <c r="O61" s="544"/>
      <c r="P61" s="546"/>
      <c r="Q61" s="546"/>
    </row>
    <row r="62" spans="1:17" ht="51.75" customHeight="1" x14ac:dyDescent="0.35">
      <c r="A62" s="547"/>
      <c r="B62" s="547"/>
      <c r="C62" s="547"/>
      <c r="D62" s="547"/>
      <c r="E62" s="548"/>
      <c r="F62" s="547"/>
      <c r="G62" s="547" t="s">
        <v>97</v>
      </c>
      <c r="H62" s="547" t="s">
        <v>99</v>
      </c>
      <c r="I62" s="547"/>
      <c r="J62" s="546"/>
      <c r="K62" s="546"/>
      <c r="L62" s="544"/>
      <c r="M62" s="544"/>
      <c r="N62" s="544"/>
      <c r="O62" s="544"/>
      <c r="P62" s="546"/>
      <c r="Q62" s="546"/>
    </row>
    <row r="63" spans="1:17" x14ac:dyDescent="0.35">
      <c r="A63" s="548"/>
      <c r="B63" s="548"/>
      <c r="C63" s="548"/>
      <c r="D63" s="548"/>
      <c r="E63" s="548" t="s">
        <v>8</v>
      </c>
      <c r="F63" s="548" t="s">
        <v>8</v>
      </c>
      <c r="G63" s="547" t="s">
        <v>1710</v>
      </c>
      <c r="H63" s="547" t="s">
        <v>2224</v>
      </c>
      <c r="I63" s="548"/>
      <c r="J63" s="564" t="s">
        <v>8</v>
      </c>
      <c r="K63" s="546"/>
      <c r="L63" s="544"/>
      <c r="M63" s="544"/>
      <c r="N63" s="544"/>
      <c r="O63" s="544"/>
      <c r="P63" s="546"/>
      <c r="Q63" s="546"/>
    </row>
    <row r="64" spans="1:17" x14ac:dyDescent="0.35">
      <c r="A64" s="548"/>
      <c r="B64" s="548"/>
      <c r="C64" s="548"/>
      <c r="D64" s="548"/>
      <c r="E64" s="548" t="s">
        <v>8</v>
      </c>
      <c r="F64" s="548" t="s">
        <v>8</v>
      </c>
      <c r="G64" s="547" t="s">
        <v>1708</v>
      </c>
      <c r="H64" s="548" t="s">
        <v>2846</v>
      </c>
      <c r="I64" s="548"/>
      <c r="J64" s="564" t="s">
        <v>8</v>
      </c>
      <c r="K64" s="546"/>
      <c r="L64" s="544"/>
      <c r="M64" s="544"/>
      <c r="N64" s="544"/>
      <c r="O64" s="544"/>
      <c r="P64" s="546"/>
      <c r="Q64" s="546"/>
    </row>
    <row r="65" spans="1:17" x14ac:dyDescent="0.35">
      <c r="A65" s="548"/>
      <c r="B65" s="548"/>
      <c r="C65" s="548"/>
      <c r="D65" s="548"/>
      <c r="E65" s="548" t="s">
        <v>8</v>
      </c>
      <c r="F65" s="548" t="s">
        <v>8</v>
      </c>
      <c r="G65" s="547" t="s">
        <v>1709</v>
      </c>
      <c r="H65" s="548" t="s">
        <v>2846</v>
      </c>
      <c r="I65" s="548"/>
      <c r="J65" s="564" t="s">
        <v>8</v>
      </c>
      <c r="K65" s="546"/>
      <c r="L65" s="544"/>
      <c r="M65" s="544"/>
      <c r="N65" s="544"/>
      <c r="O65" s="544"/>
      <c r="P65" s="546"/>
      <c r="Q65" s="546"/>
    </row>
    <row r="66" spans="1:17" ht="19.5" customHeight="1" x14ac:dyDescent="0.35">
      <c r="A66" s="548"/>
      <c r="B66" s="548"/>
      <c r="C66" s="548"/>
      <c r="D66" s="548"/>
      <c r="E66" s="548" t="s">
        <v>8</v>
      </c>
      <c r="F66" s="548" t="s">
        <v>8</v>
      </c>
      <c r="G66" s="547" t="s">
        <v>1727</v>
      </c>
      <c r="H66" s="548" t="s">
        <v>2847</v>
      </c>
      <c r="I66" s="548"/>
      <c r="J66" s="564" t="s">
        <v>8</v>
      </c>
      <c r="K66" s="546"/>
      <c r="L66" s="544"/>
      <c r="M66" s="544"/>
      <c r="N66" s="544"/>
      <c r="O66" s="544"/>
      <c r="P66" s="546"/>
      <c r="Q66" s="546"/>
    </row>
    <row r="67" spans="1:17" ht="17.25" customHeight="1" x14ac:dyDescent="0.35">
      <c r="A67" s="548"/>
      <c r="B67" s="548"/>
      <c r="C67" s="548"/>
      <c r="D67" s="548"/>
      <c r="E67" s="548" t="s">
        <v>8</v>
      </c>
      <c r="F67" s="548" t="s">
        <v>8</v>
      </c>
      <c r="G67" s="547" t="s">
        <v>1728</v>
      </c>
      <c r="H67" s="548" t="s">
        <v>2848</v>
      </c>
      <c r="I67" s="548"/>
      <c r="J67" s="564" t="s">
        <v>8</v>
      </c>
      <c r="K67" s="546"/>
      <c r="L67" s="544"/>
      <c r="M67" s="544"/>
      <c r="N67" s="544"/>
      <c r="O67" s="544"/>
      <c r="P67" s="546"/>
      <c r="Q67" s="546"/>
    </row>
    <row r="68" spans="1:17" ht="29" x14ac:dyDescent="0.35">
      <c r="A68" s="548"/>
      <c r="B68" s="548"/>
      <c r="C68" s="548"/>
      <c r="D68" s="548"/>
      <c r="E68" s="548" t="s">
        <v>8</v>
      </c>
      <c r="F68" s="548" t="s">
        <v>8</v>
      </c>
      <c r="G68" s="547" t="s">
        <v>1729</v>
      </c>
      <c r="H68" s="548" t="s">
        <v>2849</v>
      </c>
      <c r="I68" s="548"/>
      <c r="J68" s="564" t="s">
        <v>8</v>
      </c>
      <c r="K68" s="546"/>
      <c r="L68" s="544"/>
      <c r="M68" s="544"/>
      <c r="N68" s="544"/>
      <c r="O68" s="544"/>
      <c r="P68" s="546"/>
      <c r="Q68" s="546"/>
    </row>
    <row r="69" spans="1:17" x14ac:dyDescent="0.35">
      <c r="A69" s="548"/>
      <c r="B69" s="548"/>
      <c r="C69" s="548"/>
      <c r="D69" s="548"/>
      <c r="E69" s="548" t="s">
        <v>8</v>
      </c>
      <c r="F69" s="548" t="s">
        <v>8</v>
      </c>
      <c r="G69" s="547" t="s">
        <v>1730</v>
      </c>
      <c r="H69" s="548" t="s">
        <v>2850</v>
      </c>
      <c r="I69" s="548"/>
      <c r="J69" s="564" t="s">
        <v>8</v>
      </c>
      <c r="K69" s="546"/>
      <c r="L69" s="544"/>
      <c r="M69" s="544"/>
      <c r="N69" s="544"/>
      <c r="O69" s="544"/>
      <c r="P69" s="546"/>
      <c r="Q69" s="546"/>
    </row>
    <row r="70" spans="1:17" x14ac:dyDescent="0.35">
      <c r="A70" s="548"/>
      <c r="B70" s="548"/>
      <c r="C70" s="548"/>
      <c r="D70" s="548"/>
      <c r="E70" s="548" t="s">
        <v>8</v>
      </c>
      <c r="F70" s="548" t="s">
        <v>8</v>
      </c>
      <c r="G70" s="547" t="s">
        <v>1731</v>
      </c>
      <c r="H70" s="548" t="s">
        <v>2225</v>
      </c>
      <c r="I70" s="548"/>
      <c r="J70" s="564" t="s">
        <v>8</v>
      </c>
      <c r="K70" s="546"/>
      <c r="L70" s="544"/>
      <c r="M70" s="544"/>
      <c r="N70" s="544"/>
      <c r="O70" s="544"/>
      <c r="P70" s="546"/>
      <c r="Q70" s="546"/>
    </row>
    <row r="71" spans="1:17" ht="30" customHeight="1" x14ac:dyDescent="0.35">
      <c r="A71" s="548"/>
      <c r="B71" s="548"/>
      <c r="C71" s="548"/>
      <c r="D71" s="548"/>
      <c r="E71" s="548" t="s">
        <v>8</v>
      </c>
      <c r="F71" s="548" t="s">
        <v>8</v>
      </c>
      <c r="G71" s="547" t="s">
        <v>1732</v>
      </c>
      <c r="H71" s="548" t="s">
        <v>2851</v>
      </c>
      <c r="I71" s="548"/>
      <c r="J71" s="564" t="s">
        <v>8</v>
      </c>
      <c r="K71" s="546"/>
      <c r="L71" s="544"/>
      <c r="M71" s="544"/>
      <c r="N71" s="544"/>
      <c r="O71" s="544"/>
      <c r="P71" s="546"/>
      <c r="Q71" s="546"/>
    </row>
    <row r="72" spans="1:17" ht="31.5" customHeight="1" x14ac:dyDescent="0.35">
      <c r="A72" s="548"/>
      <c r="B72" s="548"/>
      <c r="C72" s="548"/>
      <c r="D72" s="548"/>
      <c r="E72" s="548" t="s">
        <v>8</v>
      </c>
      <c r="F72" s="548" t="s">
        <v>8</v>
      </c>
      <c r="G72" s="547" t="s">
        <v>1733</v>
      </c>
      <c r="H72" s="548" t="s">
        <v>2852</v>
      </c>
      <c r="I72" s="548"/>
      <c r="J72" s="564" t="s">
        <v>8</v>
      </c>
      <c r="K72" s="546"/>
      <c r="L72" s="544"/>
      <c r="M72" s="544"/>
      <c r="N72" s="544"/>
      <c r="O72" s="544"/>
      <c r="P72" s="546"/>
      <c r="Q72" s="546"/>
    </row>
    <row r="73" spans="1:17" x14ac:dyDescent="0.35">
      <c r="A73" s="548"/>
      <c r="B73" s="548"/>
      <c r="C73" s="548"/>
      <c r="D73" s="548"/>
      <c r="E73" s="548" t="s">
        <v>8</v>
      </c>
      <c r="F73" s="548" t="s">
        <v>8</v>
      </c>
      <c r="G73" s="547" t="s">
        <v>1734</v>
      </c>
      <c r="H73" s="548" t="s">
        <v>2853</v>
      </c>
      <c r="I73" s="548"/>
      <c r="J73" s="564" t="s">
        <v>8</v>
      </c>
      <c r="K73" s="546"/>
      <c r="L73" s="544"/>
      <c r="M73" s="544"/>
      <c r="N73" s="544"/>
      <c r="O73" s="544"/>
      <c r="P73" s="546"/>
      <c r="Q73" s="546"/>
    </row>
    <row r="74" spans="1:17" x14ac:dyDescent="0.35">
      <c r="A74" s="545"/>
      <c r="B74" s="545"/>
      <c r="C74" s="545"/>
      <c r="D74" s="545"/>
      <c r="E74" s="545"/>
      <c r="F74" s="545"/>
      <c r="G74" s="545"/>
      <c r="H74" s="545"/>
      <c r="I74" s="545"/>
      <c r="J74" s="546"/>
      <c r="K74" s="546"/>
      <c r="L74" s="544"/>
      <c r="M74" s="544"/>
      <c r="N74" s="544"/>
      <c r="O74" s="544"/>
      <c r="P74" s="546"/>
      <c r="Q74" s="546"/>
    </row>
    <row r="78" spans="1:17" ht="15" customHeight="1" x14ac:dyDescent="0.35"/>
    <row r="79" spans="1:17" ht="18" customHeight="1" x14ac:dyDescent="0.35"/>
    <row r="80" spans="1:17" ht="17.25" customHeight="1" x14ac:dyDescent="0.35"/>
    <row r="81" ht="32.25" customHeight="1" x14ac:dyDescent="0.35"/>
    <row r="82" ht="46.5" customHeight="1" x14ac:dyDescent="0.35"/>
    <row r="83" ht="47.25" customHeight="1" x14ac:dyDescent="0.35"/>
    <row r="84" ht="15" customHeight="1" x14ac:dyDescent="0.35"/>
  </sheetData>
  <mergeCells count="22">
    <mergeCell ref="A1:I2"/>
    <mergeCell ref="A3:B3"/>
    <mergeCell ref="C3:D3"/>
    <mergeCell ref="E3:F3"/>
    <mergeCell ref="A4:B4"/>
    <mergeCell ref="C4:D4"/>
    <mergeCell ref="E4:F4"/>
    <mergeCell ref="N29:O29"/>
    <mergeCell ref="A9:B9"/>
    <mergeCell ref="C9:F9"/>
    <mergeCell ref="G9:I9"/>
    <mergeCell ref="A5:E5"/>
    <mergeCell ref="F5:G5"/>
    <mergeCell ref="A6:E6"/>
    <mergeCell ref="F6:G6"/>
    <mergeCell ref="B7:E7"/>
    <mergeCell ref="F7:G7"/>
    <mergeCell ref="L1:L2"/>
    <mergeCell ref="M1:M2"/>
    <mergeCell ref="N10:O10"/>
    <mergeCell ref="N16:O16"/>
    <mergeCell ref="N28:O28"/>
  </mergeCells>
  <hyperlinks>
    <hyperlink ref="H4" r:id="rId1" xr:uid="{F8E846B0-D892-4F88-A27F-066E8C809751}"/>
    <hyperlink ref="G4" r:id="rId2" display="tebogos@bioselabs.co.za" xr:uid="{F8E846B0-D892-4F88-A27F-066E8C80975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5588D-2A85-4A1F-A955-C22D8B3DE781}">
  <dimension ref="A1:R66"/>
  <sheetViews>
    <sheetView topLeftCell="A61" workbookViewId="0">
      <selection activeCell="G73" sqref="G73"/>
    </sheetView>
  </sheetViews>
  <sheetFormatPr baseColWidth="10" defaultColWidth="13.6328125" defaultRowHeight="14.5" x14ac:dyDescent="0.35"/>
  <cols>
    <col min="1" max="16384" width="13.6328125" style="566"/>
  </cols>
  <sheetData>
    <row r="1" spans="1:18" ht="72.5" x14ac:dyDescent="0.35">
      <c r="A1" s="71" t="s">
        <v>100</v>
      </c>
      <c r="B1" s="71" t="s">
        <v>114</v>
      </c>
      <c r="C1" s="71" t="s">
        <v>115</v>
      </c>
      <c r="D1" s="71" t="s">
        <v>108</v>
      </c>
      <c r="E1" s="71" t="s">
        <v>109</v>
      </c>
      <c r="F1" s="71" t="s">
        <v>110</v>
      </c>
      <c r="G1" s="71" t="s">
        <v>907</v>
      </c>
      <c r="H1" s="71" t="s">
        <v>112</v>
      </c>
      <c r="I1" s="71" t="s">
        <v>117</v>
      </c>
      <c r="J1" s="71" t="s">
        <v>7</v>
      </c>
      <c r="K1" s="71" t="s">
        <v>876</v>
      </c>
      <c r="L1" s="71" t="s">
        <v>6</v>
      </c>
      <c r="M1" s="72" t="s">
        <v>877</v>
      </c>
      <c r="N1" s="71" t="s">
        <v>878</v>
      </c>
      <c r="O1" s="71" t="s">
        <v>879</v>
      </c>
      <c r="P1" s="71" t="s">
        <v>121</v>
      </c>
      <c r="Q1" s="73" t="s">
        <v>875</v>
      </c>
      <c r="R1" s="63"/>
    </row>
    <row r="2" spans="1:18" ht="116" x14ac:dyDescent="0.35">
      <c r="A2" s="74" t="s">
        <v>3014</v>
      </c>
      <c r="B2" s="74" t="s">
        <v>3015</v>
      </c>
      <c r="C2" s="74"/>
      <c r="D2" s="74" t="s">
        <v>3016</v>
      </c>
      <c r="E2" s="74">
        <v>114252206</v>
      </c>
      <c r="F2" s="74" t="s">
        <v>3017</v>
      </c>
      <c r="G2" s="74" t="s">
        <v>3018</v>
      </c>
      <c r="H2" s="74">
        <v>114252206</v>
      </c>
      <c r="I2" s="74" t="s">
        <v>2995</v>
      </c>
      <c r="J2" s="74" t="s">
        <v>2997</v>
      </c>
      <c r="K2" s="74"/>
      <c r="L2" s="74"/>
      <c r="M2" s="75"/>
      <c r="N2" s="74"/>
      <c r="O2" s="74" t="s">
        <v>3019</v>
      </c>
      <c r="P2" s="74" t="s">
        <v>3020</v>
      </c>
      <c r="Q2" s="76"/>
      <c r="R2" s="63"/>
    </row>
    <row r="3" spans="1:18" x14ac:dyDescent="0.35">
      <c r="B3" s="35"/>
      <c r="C3" s="35"/>
      <c r="D3" s="35"/>
      <c r="E3" s="35"/>
      <c r="F3" s="35"/>
      <c r="G3" s="35"/>
      <c r="H3" s="35"/>
      <c r="I3" s="35"/>
      <c r="J3" s="35"/>
      <c r="K3" s="68"/>
      <c r="L3" s="35"/>
      <c r="M3" s="35"/>
      <c r="N3" s="35"/>
      <c r="O3" s="69"/>
      <c r="P3" s="63"/>
      <c r="Q3" s="63"/>
    </row>
    <row r="4" spans="1:18" ht="37.5" customHeight="1" x14ac:dyDescent="0.35">
      <c r="A4" s="748" t="s">
        <v>2803</v>
      </c>
      <c r="B4" s="749"/>
      <c r="C4" s="749"/>
      <c r="D4" s="749"/>
      <c r="E4" s="750"/>
      <c r="F4" s="623" t="s">
        <v>2997</v>
      </c>
      <c r="I4" s="70"/>
      <c r="J4" s="70"/>
      <c r="K4" s="70"/>
      <c r="L4" s="70"/>
      <c r="M4" s="70"/>
      <c r="N4" s="70"/>
      <c r="O4" s="70"/>
      <c r="P4" s="63"/>
      <c r="Q4" s="63"/>
    </row>
    <row r="5" spans="1:18" ht="39.75" customHeight="1" x14ac:dyDescent="0.35">
      <c r="A5" s="748" t="s">
        <v>2804</v>
      </c>
      <c r="B5" s="749"/>
      <c r="C5" s="749"/>
      <c r="D5" s="749"/>
      <c r="E5" s="750"/>
      <c r="F5" s="623" t="s">
        <v>3021</v>
      </c>
      <c r="I5" s="67"/>
      <c r="J5" s="67"/>
      <c r="K5" s="67"/>
      <c r="L5" s="67"/>
      <c r="M5" s="67"/>
      <c r="N5" s="67"/>
      <c r="O5" s="67"/>
    </row>
    <row r="6" spans="1:18" x14ac:dyDescent="0.35">
      <c r="B6" s="751" t="s">
        <v>2999</v>
      </c>
      <c r="C6" s="752"/>
      <c r="D6" s="752"/>
      <c r="E6" s="753"/>
      <c r="F6" s="566" t="s">
        <v>2997</v>
      </c>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58"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t="s">
        <v>2844</v>
      </c>
      <c r="F10" s="1"/>
      <c r="G10" s="1" t="s">
        <v>2</v>
      </c>
      <c r="H10" s="1" t="s">
        <v>2997</v>
      </c>
      <c r="I10" s="1"/>
    </row>
    <row r="11" spans="1:18" x14ac:dyDescent="0.35">
      <c r="A11" s="1"/>
      <c r="B11" s="1"/>
      <c r="C11" s="1"/>
      <c r="D11" s="1"/>
      <c r="E11" s="1"/>
      <c r="F11" s="1"/>
      <c r="G11" s="1" t="s">
        <v>3</v>
      </c>
      <c r="H11" s="1"/>
      <c r="I11" s="1"/>
    </row>
    <row r="12" spans="1:18" ht="203.5" x14ac:dyDescent="0.4">
      <c r="A12" s="1"/>
      <c r="B12" s="1"/>
      <c r="C12" s="1"/>
      <c r="D12" s="1"/>
      <c r="E12" s="1"/>
      <c r="F12" s="1"/>
      <c r="G12" s="1" t="s">
        <v>853</v>
      </c>
      <c r="H12" s="1" t="s">
        <v>73</v>
      </c>
      <c r="I12" s="64"/>
    </row>
    <row r="13" spans="1:18" ht="29" x14ac:dyDescent="0.35">
      <c r="A13" s="1"/>
      <c r="B13" s="1"/>
      <c r="C13" s="1"/>
      <c r="D13" s="1"/>
      <c r="E13" s="1"/>
      <c r="F13" s="1"/>
      <c r="G13" s="1" t="s">
        <v>14</v>
      </c>
      <c r="H13" s="566" t="s">
        <v>76</v>
      </c>
      <c r="I13" s="1"/>
    </row>
    <row r="14" spans="1:18" ht="43.5" x14ac:dyDescent="0.35">
      <c r="A14" s="1"/>
      <c r="B14" s="1"/>
      <c r="C14" s="1"/>
      <c r="D14" s="1"/>
      <c r="E14" s="1"/>
      <c r="F14" s="1"/>
      <c r="G14" s="1" t="s">
        <v>16</v>
      </c>
      <c r="H14" s="1"/>
      <c r="I14" s="1"/>
    </row>
    <row r="15" spans="1:18" ht="43.5" x14ac:dyDescent="0.35">
      <c r="A15" s="1"/>
      <c r="B15" s="1"/>
      <c r="C15" s="1"/>
      <c r="D15" s="1"/>
      <c r="E15" s="1"/>
      <c r="F15" s="1"/>
      <c r="G15" s="1" t="s">
        <v>17</v>
      </c>
      <c r="H15" s="1" t="s">
        <v>19</v>
      </c>
      <c r="I15" s="1"/>
    </row>
    <row r="16" spans="1:18" ht="43.5" x14ac:dyDescent="0.35">
      <c r="A16" s="1"/>
      <c r="B16" s="1"/>
      <c r="C16" s="1"/>
      <c r="D16" s="1"/>
      <c r="E16" s="1"/>
      <c r="F16" s="1"/>
      <c r="G16" s="1" t="s">
        <v>20</v>
      </c>
      <c r="H16" s="1" t="s">
        <v>21</v>
      </c>
      <c r="I16" s="1"/>
    </row>
    <row r="17" spans="1:9" ht="58" x14ac:dyDescent="0.35">
      <c r="A17" s="1"/>
      <c r="B17" s="1"/>
      <c r="C17" s="1"/>
      <c r="D17" s="1"/>
      <c r="E17" s="1" t="s">
        <v>2997</v>
      </c>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72.5" x14ac:dyDescent="0.35">
      <c r="A20" s="1"/>
      <c r="B20" s="1"/>
      <c r="C20" s="1"/>
      <c r="D20" s="1"/>
      <c r="E20" s="1"/>
      <c r="F20" s="1"/>
      <c r="G20" s="1" t="s">
        <v>79</v>
      </c>
      <c r="H20" s="566" t="s">
        <v>80</v>
      </c>
      <c r="I20" s="1"/>
    </row>
    <row r="21" spans="1:9" ht="43.5" x14ac:dyDescent="0.35">
      <c r="A21" s="1"/>
      <c r="B21" s="1"/>
      <c r="C21" s="1"/>
      <c r="D21" s="1"/>
      <c r="E21" s="1"/>
      <c r="F21" s="1"/>
      <c r="G21" s="1" t="s">
        <v>22</v>
      </c>
      <c r="H21" s="1" t="s">
        <v>23</v>
      </c>
      <c r="I21" s="1"/>
    </row>
    <row r="22" spans="1:9" ht="43.5" x14ac:dyDescent="0.35">
      <c r="A22" s="1"/>
      <c r="B22" s="1"/>
      <c r="C22" s="1"/>
      <c r="D22" s="1"/>
      <c r="E22" s="1"/>
      <c r="F22" s="1"/>
      <c r="G22" s="1" t="s">
        <v>24</v>
      </c>
      <c r="H22" s="1" t="s">
        <v>25</v>
      </c>
      <c r="I22" s="1"/>
    </row>
    <row r="23" spans="1:9" ht="43.5" x14ac:dyDescent="0.35">
      <c r="A23" s="1"/>
      <c r="B23" s="1"/>
      <c r="C23" s="1"/>
      <c r="D23" s="1"/>
      <c r="E23" s="1"/>
      <c r="F23" s="1"/>
      <c r="G23" s="1" t="s">
        <v>26</v>
      </c>
      <c r="H23" s="1" t="s">
        <v>27</v>
      </c>
      <c r="I23" s="1"/>
    </row>
    <row r="24" spans="1:9" ht="58" x14ac:dyDescent="0.35">
      <c r="A24" s="1"/>
      <c r="B24" s="1"/>
      <c r="C24" s="1"/>
      <c r="D24" s="1"/>
      <c r="E24" s="1"/>
      <c r="F24" s="1"/>
      <c r="G24" s="1" t="s">
        <v>28</v>
      </c>
      <c r="H24" s="1" t="s">
        <v>29</v>
      </c>
      <c r="I24" s="1"/>
    </row>
    <row r="25" spans="1:9" ht="43.5" x14ac:dyDescent="0.35">
      <c r="A25" s="1"/>
      <c r="B25" s="1"/>
      <c r="C25" s="1"/>
      <c r="D25" s="1"/>
      <c r="E25" s="1"/>
      <c r="F25" s="1"/>
      <c r="G25" s="1" t="s">
        <v>30</v>
      </c>
      <c r="H25" s="1" t="s">
        <v>31</v>
      </c>
      <c r="I25" s="1"/>
    </row>
    <row r="26" spans="1:9" ht="29" x14ac:dyDescent="0.35">
      <c r="A26" s="1"/>
      <c r="B26" s="1"/>
      <c r="C26" s="1"/>
      <c r="D26" s="1"/>
      <c r="E26" s="1"/>
      <c r="F26" s="1"/>
      <c r="G26" s="1" t="s">
        <v>32</v>
      </c>
      <c r="H26" s="1" t="s">
        <v>33</v>
      </c>
      <c r="I26" s="1"/>
    </row>
    <row r="27" spans="1:9" ht="43.5" x14ac:dyDescent="0.35">
      <c r="A27" s="1"/>
      <c r="B27" s="1"/>
      <c r="C27" s="1"/>
      <c r="D27" s="1"/>
      <c r="E27" s="1"/>
      <c r="F27" s="1"/>
      <c r="G27" s="1" t="s">
        <v>84</v>
      </c>
      <c r="H27" s="1" t="s">
        <v>85</v>
      </c>
      <c r="I27" s="1"/>
    </row>
    <row r="28" spans="1:9" ht="29" x14ac:dyDescent="0.35">
      <c r="A28" s="1"/>
      <c r="B28" s="1"/>
      <c r="C28" s="1"/>
      <c r="D28" s="1"/>
      <c r="E28" s="1"/>
      <c r="F28" s="1"/>
      <c r="G28" s="1" t="s">
        <v>86</v>
      </c>
      <c r="H28" s="1" t="s">
        <v>87</v>
      </c>
      <c r="I28" s="1"/>
    </row>
    <row r="29" spans="1:9" ht="43.5" x14ac:dyDescent="0.35">
      <c r="A29" s="1"/>
      <c r="B29" s="1"/>
      <c r="C29" s="1"/>
      <c r="D29" s="1"/>
      <c r="E29" s="1"/>
      <c r="F29" s="1"/>
      <c r="G29" s="1" t="s">
        <v>88</v>
      </c>
      <c r="H29" s="1"/>
      <c r="I29" s="1"/>
    </row>
    <row r="30" spans="1:9" ht="101.5" x14ac:dyDescent="0.35">
      <c r="A30" s="1"/>
      <c r="B30" s="1"/>
      <c r="C30" s="1"/>
      <c r="D30" s="1"/>
      <c r="E30" s="1"/>
      <c r="F30" s="1"/>
      <c r="G30" s="1" t="s">
        <v>74</v>
      </c>
      <c r="H30" s="1" t="s">
        <v>81</v>
      </c>
      <c r="I30" s="1"/>
    </row>
    <row r="31" spans="1:9" ht="59.25" customHeight="1" x14ac:dyDescent="0.35">
      <c r="A31" s="1"/>
      <c r="B31" s="1"/>
      <c r="C31" s="1"/>
      <c r="D31" s="1"/>
      <c r="E31" s="1"/>
      <c r="F31" s="1"/>
      <c r="G31" s="1" t="s">
        <v>2898</v>
      </c>
      <c r="H31" s="1"/>
      <c r="I31" s="1"/>
    </row>
    <row r="32" spans="1:9" ht="145" x14ac:dyDescent="0.35">
      <c r="A32" s="1"/>
      <c r="B32" s="1"/>
      <c r="C32" s="1"/>
      <c r="D32" s="1"/>
      <c r="E32" s="1"/>
      <c r="F32" s="1"/>
      <c r="G32" s="1" t="s">
        <v>2899</v>
      </c>
      <c r="H32" s="1"/>
      <c r="I32" s="1"/>
    </row>
    <row r="33" spans="1:9" ht="101.5" x14ac:dyDescent="0.35">
      <c r="A33" s="1"/>
      <c r="B33" s="1"/>
      <c r="C33" s="1"/>
      <c r="D33" s="1"/>
      <c r="E33" s="1"/>
      <c r="F33" s="1"/>
      <c r="G33" s="1" t="s">
        <v>89</v>
      </c>
      <c r="H33" s="1"/>
      <c r="I33" s="1"/>
    </row>
    <row r="34" spans="1:9" ht="58" x14ac:dyDescent="0.35">
      <c r="A34" s="1"/>
      <c r="B34" s="1"/>
      <c r="C34" s="1"/>
      <c r="D34" s="1"/>
      <c r="E34" s="1"/>
      <c r="F34" s="1"/>
      <c r="G34" s="1" t="s">
        <v>34</v>
      </c>
      <c r="H34" s="1" t="s">
        <v>35</v>
      </c>
      <c r="I34" s="1"/>
    </row>
    <row r="35" spans="1:9" ht="43.5" x14ac:dyDescent="0.35">
      <c r="A35" s="1"/>
      <c r="B35" s="1"/>
      <c r="C35" s="1"/>
      <c r="D35" s="1"/>
      <c r="E35" s="1"/>
      <c r="F35" s="1"/>
      <c r="G35" s="1" t="s">
        <v>90</v>
      </c>
      <c r="H35" s="1" t="s">
        <v>91</v>
      </c>
      <c r="I35" s="1"/>
    </row>
    <row r="36" spans="1:9" ht="43.5" x14ac:dyDescent="0.35">
      <c r="A36" s="1"/>
      <c r="B36" s="1"/>
      <c r="C36" s="1"/>
      <c r="D36" s="1"/>
      <c r="E36" s="1"/>
      <c r="F36" s="1"/>
      <c r="G36" s="1" t="s">
        <v>37</v>
      </c>
      <c r="H36" s="1" t="s">
        <v>38</v>
      </c>
      <c r="I36" s="1"/>
    </row>
    <row r="37" spans="1:9" ht="58" x14ac:dyDescent="0.35">
      <c r="A37" s="1"/>
      <c r="B37" s="1"/>
      <c r="C37" s="1"/>
      <c r="D37" s="1"/>
      <c r="E37" s="1"/>
      <c r="F37" s="1"/>
      <c r="G37" s="1" t="s">
        <v>92</v>
      </c>
      <c r="H37" s="1" t="s">
        <v>38</v>
      </c>
      <c r="I37" s="1"/>
    </row>
    <row r="38" spans="1:9" ht="58" x14ac:dyDescent="0.35">
      <c r="A38" s="1"/>
      <c r="B38" s="1"/>
      <c r="C38" s="1"/>
      <c r="D38" s="1"/>
      <c r="E38" s="1"/>
      <c r="F38" s="1"/>
      <c r="G38" s="1" t="s">
        <v>39</v>
      </c>
      <c r="H38" s="1" t="s">
        <v>40</v>
      </c>
      <c r="I38" s="1"/>
    </row>
    <row r="39" spans="1:9" ht="43.5" x14ac:dyDescent="0.35">
      <c r="A39" s="1"/>
      <c r="B39" s="1"/>
      <c r="C39" s="1"/>
      <c r="D39" s="1"/>
      <c r="E39" s="1"/>
      <c r="F39" s="1"/>
      <c r="G39" s="1" t="s">
        <v>93</v>
      </c>
      <c r="H39" s="1" t="s">
        <v>94</v>
      </c>
      <c r="I39" s="1"/>
    </row>
    <row r="40" spans="1:9" ht="58" x14ac:dyDescent="0.35">
      <c r="A40" s="1"/>
      <c r="B40" s="1"/>
      <c r="C40" s="1"/>
      <c r="D40" s="1"/>
      <c r="E40" s="1"/>
      <c r="F40" s="1"/>
      <c r="G40" s="1" t="s">
        <v>41</v>
      </c>
      <c r="H40" s="1" t="s">
        <v>42</v>
      </c>
      <c r="I40" s="1"/>
    </row>
    <row r="41" spans="1:9" ht="116" x14ac:dyDescent="0.35">
      <c r="A41" s="1"/>
      <c r="B41" s="1"/>
      <c r="C41" s="1"/>
      <c r="D41" s="1"/>
      <c r="E41" s="1"/>
      <c r="F41" s="1"/>
      <c r="G41" s="1" t="s">
        <v>43</v>
      </c>
      <c r="H41" s="1" t="s">
        <v>44</v>
      </c>
      <c r="I41" s="1"/>
    </row>
    <row r="42" spans="1:9" ht="145" x14ac:dyDescent="0.35">
      <c r="A42" s="1"/>
      <c r="B42" s="1"/>
      <c r="C42" s="1"/>
      <c r="D42" s="1"/>
      <c r="E42" s="1"/>
      <c r="F42" s="1"/>
      <c r="G42" s="1" t="s">
        <v>45</v>
      </c>
      <c r="H42" s="1" t="s">
        <v>46</v>
      </c>
      <c r="I42" s="1"/>
    </row>
    <row r="43" spans="1:9" ht="29" x14ac:dyDescent="0.35">
      <c r="A43" s="1"/>
      <c r="B43" s="1"/>
      <c r="C43" s="1"/>
      <c r="D43" s="1"/>
      <c r="E43" s="1"/>
      <c r="F43" s="1"/>
      <c r="G43" s="1" t="s">
        <v>47</v>
      </c>
      <c r="H43" s="1" t="s">
        <v>48</v>
      </c>
      <c r="I43" s="1"/>
    </row>
    <row r="44" spans="1:9" ht="29" x14ac:dyDescent="0.35">
      <c r="A44" s="1"/>
      <c r="B44" s="1"/>
      <c r="C44" s="1"/>
      <c r="D44" s="1"/>
      <c r="E44" s="1"/>
      <c r="F44" s="1"/>
      <c r="G44" s="1" t="s">
        <v>49</v>
      </c>
      <c r="H44" s="1" t="s">
        <v>50</v>
      </c>
      <c r="I44" s="1"/>
    </row>
    <row r="45" spans="1:9" ht="29" x14ac:dyDescent="0.35">
      <c r="A45" s="1"/>
      <c r="B45" s="1"/>
      <c r="C45" s="1"/>
      <c r="D45" s="1"/>
      <c r="E45" s="1"/>
      <c r="F45" s="1"/>
      <c r="G45" s="1" t="s">
        <v>51</v>
      </c>
      <c r="H45" s="1" t="s">
        <v>52</v>
      </c>
      <c r="I45" s="1"/>
    </row>
    <row r="46" spans="1:9" ht="159.5" x14ac:dyDescent="0.35">
      <c r="A46" s="1"/>
      <c r="B46" s="1"/>
      <c r="C46" s="1"/>
      <c r="D46" s="1"/>
      <c r="E46" s="1"/>
      <c r="F46" s="1"/>
      <c r="G46" s="58" t="s">
        <v>854</v>
      </c>
      <c r="H46" s="1" t="s">
        <v>54</v>
      </c>
      <c r="I46" s="1"/>
    </row>
    <row r="47" spans="1:9" ht="290" x14ac:dyDescent="0.35">
      <c r="A47" s="1"/>
      <c r="B47" s="1"/>
      <c r="C47" s="1"/>
      <c r="D47" s="1"/>
      <c r="E47" s="1"/>
      <c r="F47" s="1"/>
      <c r="G47" s="1" t="s">
        <v>55</v>
      </c>
      <c r="H47" s="1" t="s">
        <v>56</v>
      </c>
      <c r="I47" s="1"/>
    </row>
    <row r="48" spans="1:9" ht="29" x14ac:dyDescent="0.35">
      <c r="A48" s="1"/>
      <c r="B48" s="1"/>
      <c r="C48" s="1"/>
      <c r="D48" s="1"/>
      <c r="E48" s="1"/>
      <c r="F48" s="1"/>
      <c r="G48" s="1" t="s">
        <v>57</v>
      </c>
      <c r="H48" s="1" t="s">
        <v>58</v>
      </c>
      <c r="I48" s="1"/>
    </row>
    <row r="49" spans="1:9" ht="43.5" x14ac:dyDescent="0.35">
      <c r="A49" s="1"/>
      <c r="B49" s="1"/>
      <c r="C49" s="1"/>
      <c r="D49" s="1"/>
      <c r="E49" s="1"/>
      <c r="F49" s="1"/>
      <c r="G49" s="1" t="s">
        <v>855</v>
      </c>
      <c r="H49" s="1"/>
      <c r="I49" s="1"/>
    </row>
    <row r="50" spans="1:9" ht="58" x14ac:dyDescent="0.35">
      <c r="A50" s="1"/>
      <c r="B50" s="1"/>
      <c r="C50" s="1"/>
      <c r="D50" s="1"/>
      <c r="E50" s="1"/>
      <c r="F50" s="1"/>
      <c r="G50" s="1" t="s">
        <v>59</v>
      </c>
      <c r="H50" s="1" t="s">
        <v>60</v>
      </c>
      <c r="I50" s="1"/>
    </row>
    <row r="51" spans="1:9" ht="43.5" x14ac:dyDescent="0.35">
      <c r="A51" s="1"/>
      <c r="B51" s="1"/>
      <c r="C51" s="1"/>
      <c r="D51" s="1"/>
      <c r="E51" s="1"/>
      <c r="F51" s="1"/>
      <c r="G51" s="1" t="s">
        <v>856</v>
      </c>
      <c r="H51" s="1"/>
      <c r="I51" s="1"/>
    </row>
    <row r="52" spans="1:9" ht="43.5" x14ac:dyDescent="0.35">
      <c r="A52" s="1"/>
      <c r="B52" s="1"/>
      <c r="C52" s="1"/>
      <c r="D52" s="1"/>
      <c r="E52" s="1"/>
      <c r="F52" s="1"/>
      <c r="G52" s="1" t="s">
        <v>857</v>
      </c>
      <c r="H52" s="1"/>
      <c r="I52" s="1"/>
    </row>
    <row r="53" spans="1:9" ht="43.5" x14ac:dyDescent="0.35">
      <c r="A53" s="1"/>
      <c r="B53" s="1"/>
      <c r="C53" s="1"/>
      <c r="D53" s="1"/>
      <c r="E53" s="1"/>
      <c r="F53" s="1"/>
      <c r="G53" s="1" t="s">
        <v>858</v>
      </c>
      <c r="H53" s="1"/>
      <c r="I53" s="1"/>
    </row>
    <row r="54" spans="1:9" ht="87" x14ac:dyDescent="0.35">
      <c r="A54" s="1"/>
      <c r="B54" s="1"/>
      <c r="C54" s="1"/>
      <c r="D54" s="1"/>
      <c r="E54" s="1"/>
      <c r="F54" s="1"/>
      <c r="G54" s="1" t="s">
        <v>859</v>
      </c>
      <c r="H54" s="1" t="s">
        <v>70</v>
      </c>
      <c r="I54" s="1"/>
    </row>
    <row r="55" spans="1:9" ht="58" x14ac:dyDescent="0.35">
      <c r="A55" s="1"/>
      <c r="B55" s="1"/>
      <c r="C55" s="1"/>
      <c r="D55" s="1"/>
      <c r="E55" s="1"/>
      <c r="F55" s="1"/>
      <c r="G55" s="1" t="s">
        <v>61</v>
      </c>
      <c r="H55" s="1" t="s">
        <v>62</v>
      </c>
      <c r="I55" s="1"/>
    </row>
    <row r="56" spans="1:9" ht="43.5" x14ac:dyDescent="0.35">
      <c r="A56" s="1"/>
      <c r="B56" s="1"/>
      <c r="C56" s="1"/>
      <c r="D56" s="1"/>
      <c r="E56" s="1"/>
      <c r="F56" s="1"/>
      <c r="G56" s="1" t="s">
        <v>63</v>
      </c>
      <c r="H56" s="1" t="s">
        <v>64</v>
      </c>
      <c r="I56" s="1"/>
    </row>
    <row r="57" spans="1:9" ht="72.5" x14ac:dyDescent="0.35">
      <c r="A57" s="1"/>
      <c r="B57" s="1"/>
      <c r="C57" s="1"/>
      <c r="D57" s="1"/>
      <c r="E57" s="1"/>
      <c r="F57" s="1"/>
      <c r="G57" s="1" t="s">
        <v>65</v>
      </c>
      <c r="H57" s="1" t="s">
        <v>66</v>
      </c>
      <c r="I57" s="1"/>
    </row>
    <row r="58" spans="1:9" ht="43.5" x14ac:dyDescent="0.35">
      <c r="A58" s="1"/>
      <c r="B58" s="1"/>
      <c r="C58" s="1"/>
      <c r="D58" s="1"/>
      <c r="E58" s="1"/>
      <c r="F58" s="1"/>
      <c r="G58" s="1" t="s">
        <v>67</v>
      </c>
      <c r="H58" s="1" t="s">
        <v>68</v>
      </c>
      <c r="I58" s="1"/>
    </row>
    <row r="59" spans="1:9" ht="101.5" x14ac:dyDescent="0.35">
      <c r="A59" s="1"/>
      <c r="B59" s="1"/>
      <c r="C59" s="1"/>
      <c r="D59" s="1"/>
      <c r="E59" s="1"/>
      <c r="F59" s="1"/>
      <c r="G59" s="1" t="s">
        <v>71</v>
      </c>
      <c r="H59" s="1" t="s">
        <v>72</v>
      </c>
      <c r="I59" s="1"/>
    </row>
    <row r="60" spans="1:9" ht="58" x14ac:dyDescent="0.35">
      <c r="A60" s="1"/>
      <c r="B60" s="1"/>
      <c r="C60" s="1"/>
      <c r="D60" s="1"/>
      <c r="E60" s="1"/>
      <c r="F60" s="1"/>
      <c r="G60" s="1" t="s">
        <v>860</v>
      </c>
      <c r="H60" s="1"/>
      <c r="I60" s="1"/>
    </row>
    <row r="61" spans="1:9" x14ac:dyDescent="0.35">
      <c r="A61" s="1"/>
      <c r="B61" s="1"/>
      <c r="C61" s="1"/>
      <c r="D61" s="1"/>
      <c r="E61" s="1"/>
      <c r="F61" s="1"/>
      <c r="G61" s="1" t="s">
        <v>96</v>
      </c>
      <c r="H61" s="566" t="s">
        <v>98</v>
      </c>
      <c r="I61" s="1"/>
    </row>
    <row r="62" spans="1:9" ht="43.5" x14ac:dyDescent="0.35">
      <c r="A62" s="1"/>
      <c r="B62" s="1"/>
      <c r="C62" s="1"/>
      <c r="D62" s="1"/>
      <c r="E62" s="566" t="s">
        <v>3022</v>
      </c>
      <c r="F62" s="1"/>
      <c r="G62" s="1" t="s">
        <v>97</v>
      </c>
      <c r="H62" s="1" t="s">
        <v>99</v>
      </c>
      <c r="I62" s="1"/>
    </row>
    <row r="63" spans="1:9" ht="29" x14ac:dyDescent="0.35">
      <c r="A63" s="1"/>
      <c r="B63" s="1"/>
      <c r="C63" s="1"/>
      <c r="D63" s="1"/>
      <c r="E63" s="566" t="s">
        <v>2997</v>
      </c>
      <c r="F63" s="1"/>
      <c r="G63" s="1" t="s">
        <v>3023</v>
      </c>
    </row>
    <row r="65" spans="5:7" ht="58" x14ac:dyDescent="0.35">
      <c r="E65" s="566" t="s">
        <v>2997</v>
      </c>
      <c r="G65" s="1" t="s">
        <v>3024</v>
      </c>
    </row>
    <row r="66" spans="5:7" ht="29" x14ac:dyDescent="0.35">
      <c r="E66" s="566" t="s">
        <v>2997</v>
      </c>
      <c r="G66" s="1" t="s">
        <v>3025</v>
      </c>
    </row>
  </sheetData>
  <mergeCells count="6">
    <mergeCell ref="G8:I8"/>
    <mergeCell ref="A4:E4"/>
    <mergeCell ref="A5:E5"/>
    <mergeCell ref="B6:E6"/>
    <mergeCell ref="A8:B8"/>
    <mergeCell ref="C8:F8"/>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32D9-C0E0-4D8C-B6B8-8ED5FAC419EA}">
  <dimension ref="A1:R61"/>
  <sheetViews>
    <sheetView zoomScale="80" zoomScaleNormal="80" workbookViewId="0">
      <selection activeCell="A4" sqref="A4:B4"/>
    </sheetView>
  </sheetViews>
  <sheetFormatPr baseColWidth="10" defaultColWidth="8.7265625" defaultRowHeight="14.5" x14ac:dyDescent="0.35"/>
  <cols>
    <col min="1" max="1" width="17.08984375" customWidth="1"/>
    <col min="2" max="2" width="16" customWidth="1"/>
    <col min="3" max="3" width="14.08984375" customWidth="1"/>
    <col min="4" max="4" width="16.08984375" customWidth="1"/>
    <col min="5" max="6" width="10.08984375" customWidth="1"/>
    <col min="7" max="7" width="13.6328125" customWidth="1"/>
    <col min="8" max="8" width="10.08984375" customWidth="1"/>
    <col min="9" max="9" width="13.36328125" customWidth="1"/>
    <col min="10" max="10" width="18.08984375" customWidth="1"/>
    <col min="11" max="11" width="29.90625" customWidth="1"/>
    <col min="13" max="13" width="22.54296875" customWidth="1"/>
    <col min="16" max="16" width="20.54296875" customWidth="1"/>
    <col min="17" max="17" width="90.08984375" customWidth="1"/>
  </cols>
  <sheetData>
    <row r="1" spans="1:18" s="1" customFormat="1" ht="47.25" customHeight="1" x14ac:dyDescent="0.35">
      <c r="A1" s="324" t="s">
        <v>974</v>
      </c>
      <c r="B1" s="225" t="s">
        <v>114</v>
      </c>
      <c r="C1" s="225" t="s">
        <v>115</v>
      </c>
      <c r="D1" s="225" t="s">
        <v>108</v>
      </c>
      <c r="E1" s="225" t="s">
        <v>109</v>
      </c>
      <c r="F1" s="225" t="s">
        <v>110</v>
      </c>
      <c r="G1" s="225" t="s">
        <v>907</v>
      </c>
      <c r="H1" s="225" t="s">
        <v>112</v>
      </c>
      <c r="I1" s="225" t="s">
        <v>117</v>
      </c>
      <c r="J1" s="225" t="s">
        <v>7</v>
      </c>
      <c r="K1" s="225" t="s">
        <v>876</v>
      </c>
      <c r="L1" s="225" t="s">
        <v>6</v>
      </c>
      <c r="M1" s="225" t="s">
        <v>877</v>
      </c>
      <c r="N1" s="225" t="s">
        <v>878</v>
      </c>
      <c r="O1" s="225" t="s">
        <v>879</v>
      </c>
      <c r="P1" s="225" t="s">
        <v>121</v>
      </c>
      <c r="Q1" s="245" t="s">
        <v>875</v>
      </c>
      <c r="R1" s="215"/>
    </row>
    <row r="2" spans="1:18" ht="232" x14ac:dyDescent="0.35">
      <c r="A2" s="221" t="s">
        <v>541</v>
      </c>
      <c r="B2" s="163"/>
      <c r="C2" s="163" t="s">
        <v>36</v>
      </c>
      <c r="D2" s="55" t="s">
        <v>1237</v>
      </c>
      <c r="E2" s="102" t="s">
        <v>976</v>
      </c>
      <c r="F2" s="55" t="s">
        <v>973</v>
      </c>
      <c r="G2" s="98" t="s">
        <v>974</v>
      </c>
      <c r="H2" s="163"/>
      <c r="I2" s="55" t="s">
        <v>975</v>
      </c>
      <c r="J2" s="163" t="s">
        <v>36</v>
      </c>
      <c r="K2" s="163" t="s">
        <v>1914</v>
      </c>
      <c r="L2" s="163"/>
      <c r="M2" s="163" t="s">
        <v>36</v>
      </c>
      <c r="N2" s="163" t="s">
        <v>36</v>
      </c>
      <c r="O2" s="163"/>
      <c r="P2" s="163" t="s">
        <v>36</v>
      </c>
      <c r="Q2" s="222" t="s">
        <v>2165</v>
      </c>
      <c r="R2" s="63"/>
    </row>
    <row r="3" spans="1:18" x14ac:dyDescent="0.35">
      <c r="A3" s="67"/>
      <c r="B3" s="67"/>
      <c r="C3" s="67"/>
      <c r="D3" s="67"/>
      <c r="E3" s="67"/>
      <c r="F3" s="67"/>
      <c r="G3" s="67"/>
      <c r="H3" s="67"/>
      <c r="I3" s="67"/>
      <c r="J3" s="67"/>
      <c r="K3" s="67"/>
      <c r="L3" s="67"/>
      <c r="M3" s="67"/>
      <c r="N3" s="67"/>
      <c r="O3" s="67"/>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60" t="s">
        <v>4</v>
      </c>
      <c r="B8" s="60" t="s">
        <v>5</v>
      </c>
      <c r="C8" s="61" t="s">
        <v>6</v>
      </c>
      <c r="D8" s="61" t="s">
        <v>880</v>
      </c>
      <c r="E8" s="61" t="s">
        <v>7</v>
      </c>
      <c r="F8" s="61" t="s">
        <v>881</v>
      </c>
      <c r="G8" s="65" t="s">
        <v>0</v>
      </c>
      <c r="H8" s="65" t="s">
        <v>1</v>
      </c>
      <c r="I8" s="65" t="s">
        <v>894</v>
      </c>
    </row>
    <row r="9" spans="1:18" x14ac:dyDescent="0.35">
      <c r="A9" s="193"/>
      <c r="B9" s="193"/>
      <c r="C9" s="193"/>
      <c r="D9" s="193"/>
      <c r="E9" s="193"/>
      <c r="F9" s="193"/>
      <c r="G9" s="193" t="s">
        <v>2</v>
      </c>
      <c r="H9" s="193"/>
      <c r="I9" s="193"/>
    </row>
    <row r="10" spans="1:18" x14ac:dyDescent="0.35">
      <c r="A10" s="193"/>
      <c r="B10" s="193"/>
      <c r="C10" s="193"/>
      <c r="D10" s="193"/>
      <c r="E10" s="193"/>
      <c r="F10" s="193"/>
      <c r="G10" s="193" t="s">
        <v>3</v>
      </c>
      <c r="H10" s="193"/>
      <c r="I10" s="193"/>
    </row>
    <row r="11" spans="1:18" ht="232" x14ac:dyDescent="0.35">
      <c r="A11" s="193"/>
      <c r="B11" s="193"/>
      <c r="C11" s="193"/>
      <c r="D11" s="193"/>
      <c r="E11" s="193"/>
      <c r="F11" s="193"/>
      <c r="G11" s="193" t="s">
        <v>853</v>
      </c>
      <c r="H11" s="193" t="s">
        <v>73</v>
      </c>
      <c r="I11" s="330"/>
    </row>
    <row r="12" spans="1:18" ht="29" x14ac:dyDescent="0.35">
      <c r="A12" s="193"/>
      <c r="B12" s="193"/>
      <c r="C12" s="193"/>
      <c r="D12" s="193"/>
      <c r="E12" s="193"/>
      <c r="F12" s="193"/>
      <c r="G12" s="193" t="s">
        <v>14</v>
      </c>
      <c r="H12" s="216" t="s">
        <v>76</v>
      </c>
      <c r="I12" s="193"/>
    </row>
    <row r="13" spans="1:18" ht="43.5" x14ac:dyDescent="0.35">
      <c r="A13" s="193"/>
      <c r="B13" s="193"/>
      <c r="C13" s="193"/>
      <c r="D13" s="193"/>
      <c r="E13" s="193"/>
      <c r="F13" s="193"/>
      <c r="G13" s="193" t="s">
        <v>16</v>
      </c>
      <c r="H13" s="193"/>
      <c r="I13" s="193"/>
    </row>
    <row r="14" spans="1:18" ht="58" x14ac:dyDescent="0.35">
      <c r="A14" s="193"/>
      <c r="B14" s="193"/>
      <c r="C14" s="193"/>
      <c r="D14" s="193"/>
      <c r="E14" s="193"/>
      <c r="F14" s="193"/>
      <c r="G14" s="193" t="s">
        <v>17</v>
      </c>
      <c r="H14" s="193" t="s">
        <v>19</v>
      </c>
      <c r="I14" s="193"/>
    </row>
    <row r="15" spans="1:18" ht="58" x14ac:dyDescent="0.35">
      <c r="A15" s="193"/>
      <c r="B15" s="193"/>
      <c r="C15" s="193"/>
      <c r="D15" s="193"/>
      <c r="E15" s="193"/>
      <c r="F15" s="193"/>
      <c r="G15" s="193" t="s">
        <v>20</v>
      </c>
      <c r="H15" s="193" t="s">
        <v>21</v>
      </c>
      <c r="I15" s="193"/>
    </row>
    <row r="16" spans="1:18" ht="72.5" x14ac:dyDescent="0.35">
      <c r="A16" s="193"/>
      <c r="B16" s="193"/>
      <c r="C16" s="193"/>
      <c r="D16" s="193"/>
      <c r="E16" s="193"/>
      <c r="F16" s="193"/>
      <c r="G16" s="193" t="s">
        <v>75</v>
      </c>
      <c r="H16" s="193" t="s">
        <v>77</v>
      </c>
      <c r="I16" s="193"/>
    </row>
    <row r="17" spans="1:9" ht="29" x14ac:dyDescent="0.35">
      <c r="A17" s="193"/>
      <c r="B17" s="193"/>
      <c r="C17" s="193"/>
      <c r="D17" s="193"/>
      <c r="E17" s="193"/>
      <c r="F17" s="193"/>
      <c r="G17" s="193" t="s">
        <v>78</v>
      </c>
      <c r="H17" s="193" t="s">
        <v>76</v>
      </c>
      <c r="I17" s="193"/>
    </row>
    <row r="18" spans="1:9" ht="43.5" x14ac:dyDescent="0.35">
      <c r="A18" s="193"/>
      <c r="B18" s="193"/>
      <c r="C18" s="193"/>
      <c r="D18" s="193"/>
      <c r="E18" s="193"/>
      <c r="F18" s="193"/>
      <c r="G18" s="193" t="s">
        <v>852</v>
      </c>
      <c r="H18" s="193"/>
      <c r="I18" s="193"/>
    </row>
    <row r="19" spans="1:9" ht="72.5" x14ac:dyDescent="0.35">
      <c r="A19" s="193"/>
      <c r="B19" s="193"/>
      <c r="C19" s="193"/>
      <c r="D19" s="193"/>
      <c r="E19" s="193"/>
      <c r="F19" s="193"/>
      <c r="G19" s="193" t="s">
        <v>79</v>
      </c>
      <c r="H19" s="216" t="s">
        <v>80</v>
      </c>
      <c r="I19" s="193"/>
    </row>
    <row r="20" spans="1:9" ht="58" x14ac:dyDescent="0.35">
      <c r="A20" s="193"/>
      <c r="B20" s="193"/>
      <c r="C20" s="193"/>
      <c r="D20" s="193"/>
      <c r="E20" s="193"/>
      <c r="F20" s="193"/>
      <c r="G20" s="193" t="s">
        <v>22</v>
      </c>
      <c r="H20" s="193" t="s">
        <v>23</v>
      </c>
      <c r="I20" s="193"/>
    </row>
    <row r="21" spans="1:9" ht="58" x14ac:dyDescent="0.35">
      <c r="A21" s="193"/>
      <c r="B21" s="193"/>
      <c r="C21" s="193"/>
      <c r="D21" s="193"/>
      <c r="E21" s="193"/>
      <c r="F21" s="193"/>
      <c r="G21" s="193" t="s">
        <v>24</v>
      </c>
      <c r="H21" s="193" t="s">
        <v>25</v>
      </c>
      <c r="I21" s="193"/>
    </row>
    <row r="22" spans="1:9" ht="58" x14ac:dyDescent="0.35">
      <c r="A22" s="193"/>
      <c r="B22" s="193"/>
      <c r="C22" s="193"/>
      <c r="D22" s="193"/>
      <c r="E22" s="193"/>
      <c r="F22" s="193"/>
      <c r="G22" s="193" t="s">
        <v>26</v>
      </c>
      <c r="H22" s="193" t="s">
        <v>27</v>
      </c>
      <c r="I22" s="193"/>
    </row>
    <row r="23" spans="1:9" ht="72.5" x14ac:dyDescent="0.35">
      <c r="A23" s="193"/>
      <c r="B23" s="193"/>
      <c r="C23" s="193"/>
      <c r="D23" s="193"/>
      <c r="E23" s="193"/>
      <c r="F23" s="193"/>
      <c r="G23" s="193" t="s">
        <v>28</v>
      </c>
      <c r="H23" s="193" t="s">
        <v>29</v>
      </c>
      <c r="I23" s="193"/>
    </row>
    <row r="24" spans="1:9" ht="43.5" x14ac:dyDescent="0.35">
      <c r="A24" s="193"/>
      <c r="B24" s="193"/>
      <c r="C24" s="193"/>
      <c r="D24" s="193"/>
      <c r="E24" s="193"/>
      <c r="F24" s="193"/>
      <c r="G24" s="193" t="s">
        <v>30</v>
      </c>
      <c r="H24" s="193" t="s">
        <v>31</v>
      </c>
      <c r="I24" s="193"/>
    </row>
    <row r="25" spans="1:9" ht="43.5" x14ac:dyDescent="0.35">
      <c r="A25" s="193"/>
      <c r="B25" s="193"/>
      <c r="C25" s="193"/>
      <c r="D25" s="193"/>
      <c r="E25" s="193"/>
      <c r="F25" s="193"/>
      <c r="G25" s="193" t="s">
        <v>32</v>
      </c>
      <c r="H25" s="193" t="s">
        <v>33</v>
      </c>
      <c r="I25" s="193"/>
    </row>
    <row r="26" spans="1:9" ht="58" x14ac:dyDescent="0.35">
      <c r="A26" s="193"/>
      <c r="B26" s="193"/>
      <c r="C26" s="193"/>
      <c r="D26" s="193"/>
      <c r="E26" s="193"/>
      <c r="F26" s="193"/>
      <c r="G26" s="193" t="s">
        <v>84</v>
      </c>
      <c r="H26" s="193" t="s">
        <v>85</v>
      </c>
      <c r="I26" s="193"/>
    </row>
    <row r="27" spans="1:9" ht="43.5" x14ac:dyDescent="0.35">
      <c r="A27" s="193"/>
      <c r="B27" s="193"/>
      <c r="C27" s="193"/>
      <c r="D27" s="193"/>
      <c r="E27" s="193"/>
      <c r="F27" s="193"/>
      <c r="G27" s="193" t="s">
        <v>86</v>
      </c>
      <c r="H27" s="193" t="s">
        <v>87</v>
      </c>
      <c r="I27" s="193"/>
    </row>
    <row r="28" spans="1:9" ht="43.5" x14ac:dyDescent="0.35">
      <c r="A28" s="193"/>
      <c r="B28" s="193"/>
      <c r="C28" s="193"/>
      <c r="D28" s="193"/>
      <c r="E28" s="193"/>
      <c r="F28" s="193"/>
      <c r="G28" s="193" t="s">
        <v>88</v>
      </c>
      <c r="H28" s="193"/>
      <c r="I28" s="193"/>
    </row>
    <row r="29" spans="1:9" ht="101.5" x14ac:dyDescent="0.35">
      <c r="A29" s="193"/>
      <c r="B29" s="193"/>
      <c r="C29" s="193"/>
      <c r="D29" s="193"/>
      <c r="E29" s="193"/>
      <c r="F29" s="193"/>
      <c r="G29" s="193" t="s">
        <v>74</v>
      </c>
      <c r="H29" s="193" t="s">
        <v>81</v>
      </c>
      <c r="I29" s="193"/>
    </row>
    <row r="30" spans="1:9" ht="116" x14ac:dyDescent="0.35">
      <c r="A30" s="193"/>
      <c r="B30" s="193"/>
      <c r="C30" s="193"/>
      <c r="D30" s="193"/>
      <c r="E30" s="193"/>
      <c r="F30" s="193"/>
      <c r="G30" s="193" t="s">
        <v>82</v>
      </c>
      <c r="H30" s="193"/>
      <c r="I30" s="193"/>
    </row>
    <row r="31" spans="1:9" ht="101.5" x14ac:dyDescent="0.35">
      <c r="A31" s="193"/>
      <c r="B31" s="193"/>
      <c r="C31" s="193"/>
      <c r="D31" s="193"/>
      <c r="E31" s="193"/>
      <c r="F31" s="193"/>
      <c r="G31" s="193" t="s">
        <v>89</v>
      </c>
      <c r="H31" s="193"/>
      <c r="I31" s="193"/>
    </row>
    <row r="32" spans="1:9" ht="58" x14ac:dyDescent="0.35">
      <c r="A32" s="193"/>
      <c r="B32" s="193"/>
      <c r="C32" s="193"/>
      <c r="D32" s="193"/>
      <c r="E32" s="193"/>
      <c r="F32" s="193"/>
      <c r="G32" s="193" t="s">
        <v>34</v>
      </c>
      <c r="H32" s="193" t="s">
        <v>35</v>
      </c>
      <c r="I32" s="193"/>
    </row>
    <row r="33" spans="1:9" ht="43.5" x14ac:dyDescent="0.35">
      <c r="A33" s="193"/>
      <c r="B33" s="193"/>
      <c r="C33" s="193"/>
      <c r="D33" s="193"/>
      <c r="E33" s="193"/>
      <c r="F33" s="193"/>
      <c r="G33" s="193" t="s">
        <v>90</v>
      </c>
      <c r="H33" s="193" t="s">
        <v>91</v>
      </c>
      <c r="I33" s="193"/>
    </row>
    <row r="34" spans="1:9" ht="43.5" x14ac:dyDescent="0.35">
      <c r="A34" s="193"/>
      <c r="B34" s="193"/>
      <c r="C34" s="193"/>
      <c r="D34" s="193"/>
      <c r="E34" s="193"/>
      <c r="F34" s="193"/>
      <c r="G34" s="193" t="s">
        <v>37</v>
      </c>
      <c r="H34" s="193" t="s">
        <v>38</v>
      </c>
      <c r="I34" s="193"/>
    </row>
    <row r="35" spans="1:9" ht="58" x14ac:dyDescent="0.35">
      <c r="A35" s="193"/>
      <c r="B35" s="193"/>
      <c r="C35" s="193"/>
      <c r="D35" s="193"/>
      <c r="E35" s="193"/>
      <c r="F35" s="193"/>
      <c r="G35" s="193" t="s">
        <v>92</v>
      </c>
      <c r="H35" s="193" t="s">
        <v>38</v>
      </c>
      <c r="I35" s="193"/>
    </row>
    <row r="36" spans="1:9" ht="101.5" x14ac:dyDescent="0.35">
      <c r="A36" s="193"/>
      <c r="B36" s="193"/>
      <c r="C36" s="193"/>
      <c r="D36" s="193"/>
      <c r="E36" s="193"/>
      <c r="F36" s="193"/>
      <c r="G36" s="193" t="s">
        <v>39</v>
      </c>
      <c r="H36" s="193" t="s">
        <v>40</v>
      </c>
      <c r="I36" s="193"/>
    </row>
    <row r="37" spans="1:9" ht="58" x14ac:dyDescent="0.35">
      <c r="A37" s="193"/>
      <c r="B37" s="193"/>
      <c r="C37" s="193"/>
      <c r="D37" s="193"/>
      <c r="E37" s="193"/>
      <c r="F37" s="193"/>
      <c r="G37" s="193" t="s">
        <v>93</v>
      </c>
      <c r="H37" s="193" t="s">
        <v>94</v>
      </c>
      <c r="I37" s="193"/>
    </row>
    <row r="38" spans="1:9" ht="58" x14ac:dyDescent="0.35">
      <c r="A38" s="193"/>
      <c r="B38" s="193"/>
      <c r="C38" s="193"/>
      <c r="D38" s="193"/>
      <c r="E38" s="193"/>
      <c r="F38" s="193"/>
      <c r="G38" s="193" t="s">
        <v>41</v>
      </c>
      <c r="H38" s="193" t="s">
        <v>42</v>
      </c>
      <c r="I38" s="193"/>
    </row>
    <row r="39" spans="1:9" ht="116" x14ac:dyDescent="0.35">
      <c r="A39" s="193"/>
      <c r="B39" s="193"/>
      <c r="C39" s="193"/>
      <c r="D39" s="193"/>
      <c r="E39" s="193"/>
      <c r="F39" s="193"/>
      <c r="G39" s="193" t="s">
        <v>43</v>
      </c>
      <c r="H39" s="193" t="s">
        <v>44</v>
      </c>
      <c r="I39" s="193"/>
    </row>
    <row r="40" spans="1:9" ht="145" x14ac:dyDescent="0.35">
      <c r="A40" s="193"/>
      <c r="B40" s="193"/>
      <c r="C40" s="193"/>
      <c r="D40" s="193"/>
      <c r="E40" s="193"/>
      <c r="F40" s="193"/>
      <c r="G40" s="193" t="s">
        <v>45</v>
      </c>
      <c r="H40" s="193" t="s">
        <v>46</v>
      </c>
      <c r="I40" s="193"/>
    </row>
    <row r="41" spans="1:9" ht="29" x14ac:dyDescent="0.35">
      <c r="A41" s="193"/>
      <c r="B41" s="193"/>
      <c r="C41" s="193"/>
      <c r="D41" s="193"/>
      <c r="E41" s="193"/>
      <c r="F41" s="193"/>
      <c r="G41" s="193" t="s">
        <v>47</v>
      </c>
      <c r="H41" s="193" t="s">
        <v>48</v>
      </c>
      <c r="I41" s="193"/>
    </row>
    <row r="42" spans="1:9" ht="29" x14ac:dyDescent="0.35">
      <c r="A42" s="193"/>
      <c r="B42" s="193"/>
      <c r="C42" s="193"/>
      <c r="D42" s="193"/>
      <c r="E42" s="193"/>
      <c r="F42" s="193"/>
      <c r="G42" s="193" t="s">
        <v>49</v>
      </c>
      <c r="H42" s="193" t="s">
        <v>50</v>
      </c>
      <c r="I42" s="193"/>
    </row>
    <row r="43" spans="1:9" ht="29" x14ac:dyDescent="0.35">
      <c r="A43" s="193"/>
      <c r="B43" s="193"/>
      <c r="C43" s="193"/>
      <c r="D43" s="193"/>
      <c r="E43" s="193"/>
      <c r="F43" s="193"/>
      <c r="G43" s="193" t="s">
        <v>51</v>
      </c>
      <c r="H43" s="193" t="s">
        <v>52</v>
      </c>
      <c r="I43" s="193"/>
    </row>
    <row r="44" spans="1:9" ht="217.5" x14ac:dyDescent="0.35">
      <c r="A44" s="193"/>
      <c r="B44" s="193"/>
      <c r="C44" s="193"/>
      <c r="D44" s="193"/>
      <c r="E44" s="193"/>
      <c r="F44" s="193"/>
      <c r="G44" s="193" t="s">
        <v>854</v>
      </c>
      <c r="H44" s="193" t="s">
        <v>54</v>
      </c>
      <c r="I44" s="193"/>
    </row>
    <row r="45" spans="1:9" ht="290" x14ac:dyDescent="0.35">
      <c r="A45" s="193"/>
      <c r="B45" s="193"/>
      <c r="C45" s="193"/>
      <c r="D45" s="193"/>
      <c r="E45" s="193"/>
      <c r="F45" s="193"/>
      <c r="G45" s="193" t="s">
        <v>55</v>
      </c>
      <c r="H45" s="193" t="s">
        <v>56</v>
      </c>
      <c r="I45" s="193"/>
    </row>
    <row r="46" spans="1:9" ht="43.5" x14ac:dyDescent="0.35">
      <c r="A46" s="193"/>
      <c r="B46" s="193"/>
      <c r="C46" s="193"/>
      <c r="D46" s="193"/>
      <c r="E46" s="193"/>
      <c r="F46" s="193"/>
      <c r="G46" s="193" t="s">
        <v>57</v>
      </c>
      <c r="H46" s="193" t="s">
        <v>58</v>
      </c>
      <c r="I46" s="193"/>
    </row>
    <row r="47" spans="1:9" ht="43.5" x14ac:dyDescent="0.35">
      <c r="A47" s="193"/>
      <c r="B47" s="193"/>
      <c r="C47" s="193"/>
      <c r="D47" s="193"/>
      <c r="E47" s="193"/>
      <c r="F47" s="193"/>
      <c r="G47" s="193" t="s">
        <v>855</v>
      </c>
      <c r="H47" s="193"/>
      <c r="I47" s="193"/>
    </row>
    <row r="48" spans="1:9" ht="58" x14ac:dyDescent="0.35">
      <c r="A48" s="193"/>
      <c r="B48" s="193"/>
      <c r="C48" s="193"/>
      <c r="D48" s="193"/>
      <c r="E48" s="193"/>
      <c r="F48" s="193"/>
      <c r="G48" s="193" t="s">
        <v>59</v>
      </c>
      <c r="H48" s="193" t="s">
        <v>60</v>
      </c>
      <c r="I48" s="193"/>
    </row>
    <row r="49" spans="1:9" ht="43.5" x14ac:dyDescent="0.35">
      <c r="A49" s="193"/>
      <c r="B49" s="193"/>
      <c r="C49" s="193"/>
      <c r="D49" s="193"/>
      <c r="E49" s="193"/>
      <c r="F49" s="193"/>
      <c r="G49" s="193" t="s">
        <v>856</v>
      </c>
      <c r="H49" s="193"/>
      <c r="I49" s="193"/>
    </row>
    <row r="50" spans="1:9" ht="43.5" x14ac:dyDescent="0.35">
      <c r="A50" s="193"/>
      <c r="B50" s="193"/>
      <c r="C50" s="193"/>
      <c r="D50" s="193"/>
      <c r="E50" s="193"/>
      <c r="F50" s="193"/>
      <c r="G50" s="193" t="s">
        <v>857</v>
      </c>
      <c r="H50" s="193"/>
      <c r="I50" s="193"/>
    </row>
    <row r="51" spans="1:9" ht="43.5" x14ac:dyDescent="0.35">
      <c r="A51" s="193"/>
      <c r="B51" s="193"/>
      <c r="C51" s="193"/>
      <c r="D51" s="193"/>
      <c r="E51" s="193"/>
      <c r="F51" s="193"/>
      <c r="G51" s="193" t="s">
        <v>858</v>
      </c>
      <c r="H51" s="193"/>
      <c r="I51" s="193"/>
    </row>
    <row r="52" spans="1:9" ht="87" x14ac:dyDescent="0.35">
      <c r="A52" s="193"/>
      <c r="B52" s="193"/>
      <c r="C52" s="193"/>
      <c r="D52" s="193"/>
      <c r="E52" s="193"/>
      <c r="F52" s="193"/>
      <c r="G52" s="193" t="s">
        <v>859</v>
      </c>
      <c r="H52" s="193" t="s">
        <v>70</v>
      </c>
      <c r="I52" s="193"/>
    </row>
    <row r="53" spans="1:9" ht="58" x14ac:dyDescent="0.35">
      <c r="A53" s="193"/>
      <c r="B53" s="193"/>
      <c r="C53" s="193"/>
      <c r="D53" s="193"/>
      <c r="E53" s="193"/>
      <c r="F53" s="193"/>
      <c r="G53" s="193" t="s">
        <v>61</v>
      </c>
      <c r="H53" s="193" t="s">
        <v>62</v>
      </c>
      <c r="I53" s="193"/>
    </row>
    <row r="54" spans="1:9" ht="43.5" x14ac:dyDescent="0.35">
      <c r="A54" s="193"/>
      <c r="B54" s="193"/>
      <c r="C54" s="193"/>
      <c r="D54" s="193"/>
      <c r="E54" s="193"/>
      <c r="F54" s="193"/>
      <c r="G54" s="193" t="s">
        <v>63</v>
      </c>
      <c r="H54" s="193" t="s">
        <v>64</v>
      </c>
      <c r="I54" s="193"/>
    </row>
    <row r="55" spans="1:9" ht="72.5" x14ac:dyDescent="0.35">
      <c r="A55" s="193"/>
      <c r="B55" s="193"/>
      <c r="C55" s="193"/>
      <c r="D55" s="193"/>
      <c r="E55" s="193"/>
      <c r="F55" s="193"/>
      <c r="G55" s="193" t="s">
        <v>65</v>
      </c>
      <c r="H55" s="193" t="s">
        <v>66</v>
      </c>
      <c r="I55" s="193"/>
    </row>
    <row r="56" spans="1:9" ht="43.5" x14ac:dyDescent="0.35">
      <c r="A56" s="193"/>
      <c r="B56" s="193"/>
      <c r="C56" s="193"/>
      <c r="D56" s="193"/>
      <c r="E56" s="193"/>
      <c r="F56" s="193"/>
      <c r="G56" s="193" t="s">
        <v>67</v>
      </c>
      <c r="H56" s="193" t="s">
        <v>68</v>
      </c>
      <c r="I56" s="193"/>
    </row>
    <row r="57" spans="1:9" ht="101.5" x14ac:dyDescent="0.35">
      <c r="A57" s="193"/>
      <c r="B57" s="193"/>
      <c r="C57" s="193"/>
      <c r="D57" s="193"/>
      <c r="E57" s="193"/>
      <c r="F57" s="193"/>
      <c r="G57" s="193" t="s">
        <v>71</v>
      </c>
      <c r="H57" s="193" t="s">
        <v>72</v>
      </c>
      <c r="I57" s="193"/>
    </row>
    <row r="58" spans="1:9" ht="58" x14ac:dyDescent="0.35">
      <c r="A58" s="193"/>
      <c r="B58" s="193"/>
      <c r="C58" s="193"/>
      <c r="D58" s="193"/>
      <c r="E58" s="193"/>
      <c r="F58" s="193"/>
      <c r="G58" s="193" t="s">
        <v>860</v>
      </c>
      <c r="H58" s="193"/>
      <c r="I58" s="193"/>
    </row>
    <row r="59" spans="1:9" x14ac:dyDescent="0.35">
      <c r="A59" s="193"/>
      <c r="B59" s="193"/>
      <c r="C59" s="193"/>
      <c r="D59" s="193"/>
      <c r="E59" s="193"/>
      <c r="F59" s="193"/>
      <c r="G59" s="193" t="s">
        <v>96</v>
      </c>
      <c r="H59" s="216" t="s">
        <v>98</v>
      </c>
      <c r="I59" s="193"/>
    </row>
    <row r="60" spans="1:9" ht="43.5" x14ac:dyDescent="0.35">
      <c r="A60" s="193"/>
      <c r="B60" s="193"/>
      <c r="C60" s="193"/>
      <c r="D60" s="193"/>
      <c r="E60" s="216"/>
      <c r="F60" s="193"/>
      <c r="G60" s="193" t="s">
        <v>97</v>
      </c>
      <c r="H60" s="193" t="s">
        <v>99</v>
      </c>
      <c r="I60" s="193"/>
    </row>
    <row r="61" spans="1:9" x14ac:dyDescent="0.35">
      <c r="A61" s="216"/>
      <c r="B61" s="216"/>
      <c r="C61" s="216"/>
      <c r="D61" s="216"/>
      <c r="E61" s="216"/>
      <c r="F61" s="216"/>
      <c r="G61" s="216"/>
      <c r="H61" s="216"/>
      <c r="I61" s="216"/>
    </row>
  </sheetData>
  <mergeCells count="3">
    <mergeCell ref="A7:B7"/>
    <mergeCell ref="C7:F7"/>
    <mergeCell ref="G7:I7"/>
  </mergeCells>
  <hyperlinks>
    <hyperlink ref="A1" r:id="rId1" xr:uid="{56AAC458-FCE6-47BA-AA1C-264AD32BAA7B}"/>
  </hyperlinks>
  <pageMargins left="0.7" right="0.7" top="0.75" bottom="0.75" header="0.3" footer="0.3"/>
  <pageSetup orientation="portrait"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4405-0B00-4E80-829F-1DB073333DDB}">
  <dimension ref="A1:K84"/>
  <sheetViews>
    <sheetView zoomScale="80" zoomScaleNormal="80" workbookViewId="0">
      <selection activeCell="A4" sqref="A4:B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63.75" customHeight="1" x14ac:dyDescent="0.35">
      <c r="A4" s="734" t="s">
        <v>541</v>
      </c>
      <c r="B4" s="734"/>
      <c r="C4" s="734" t="s">
        <v>1237</v>
      </c>
      <c r="D4" s="734"/>
      <c r="E4" s="734" t="s">
        <v>976</v>
      </c>
      <c r="F4" s="734"/>
      <c r="G4" s="476" t="s">
        <v>973</v>
      </c>
      <c r="H4" s="477" t="s">
        <v>974</v>
      </c>
      <c r="I4" s="464" t="s">
        <v>2800</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173"/>
      <c r="B11" s="173"/>
      <c r="C11" s="173"/>
      <c r="D11" s="173"/>
      <c r="E11" s="173"/>
      <c r="F11" s="173"/>
      <c r="G11" s="173" t="s">
        <v>2</v>
      </c>
      <c r="H11" s="173"/>
      <c r="I11" s="173"/>
      <c r="J11" s="93"/>
      <c r="K11" s="93"/>
    </row>
    <row r="12" spans="1:11" ht="18" customHeight="1" x14ac:dyDescent="0.35">
      <c r="A12" s="173"/>
      <c r="B12" s="173"/>
      <c r="C12" s="173"/>
      <c r="D12" s="173"/>
      <c r="E12" s="173"/>
      <c r="F12" s="173"/>
      <c r="G12" s="173" t="s">
        <v>3</v>
      </c>
      <c r="H12" s="173"/>
      <c r="I12" s="173"/>
      <c r="J12" s="93"/>
      <c r="K12" s="93"/>
    </row>
    <row r="13" spans="1:11" ht="123.75" customHeight="1" x14ac:dyDescent="0.35">
      <c r="A13" s="173"/>
      <c r="B13" s="173"/>
      <c r="C13" s="173"/>
      <c r="D13" s="173"/>
      <c r="E13" s="173"/>
      <c r="F13" s="173"/>
      <c r="G13" s="173" t="s">
        <v>853</v>
      </c>
      <c r="H13" s="173" t="s">
        <v>73</v>
      </c>
      <c r="I13" s="475"/>
      <c r="J13" s="93"/>
      <c r="K13" s="93"/>
    </row>
    <row r="14" spans="1:11" ht="35.25" customHeight="1" x14ac:dyDescent="0.35">
      <c r="A14" s="173"/>
      <c r="B14" s="173"/>
      <c r="C14" s="173"/>
      <c r="D14" s="173"/>
      <c r="E14" s="173"/>
      <c r="F14" s="173"/>
      <c r="G14" s="173" t="s">
        <v>14</v>
      </c>
      <c r="H14" s="437" t="s">
        <v>76</v>
      </c>
      <c r="I14" s="173"/>
      <c r="J14" s="93"/>
      <c r="K14" s="93"/>
    </row>
    <row r="15" spans="1:11" ht="33" customHeight="1" x14ac:dyDescent="0.35">
      <c r="A15" s="173"/>
      <c r="B15" s="173"/>
      <c r="C15" s="173"/>
      <c r="D15" s="173"/>
      <c r="E15" s="173"/>
      <c r="F15" s="173"/>
      <c r="G15" s="173" t="s">
        <v>16</v>
      </c>
      <c r="H15" s="173"/>
      <c r="I15" s="173"/>
      <c r="J15" s="93"/>
      <c r="K15" s="93"/>
    </row>
    <row r="16" spans="1:11" ht="48.75" customHeight="1" x14ac:dyDescent="0.35">
      <c r="A16" s="173"/>
      <c r="B16" s="173"/>
      <c r="C16" s="173"/>
      <c r="D16" s="173"/>
      <c r="E16" s="173"/>
      <c r="F16" s="173"/>
      <c r="G16" s="173" t="s">
        <v>17</v>
      </c>
      <c r="H16" s="173" t="s">
        <v>19</v>
      </c>
      <c r="I16" s="173"/>
      <c r="J16" s="93"/>
      <c r="K16" s="93"/>
    </row>
    <row r="17" spans="1:11" ht="48" customHeight="1" x14ac:dyDescent="0.35">
      <c r="A17" s="173"/>
      <c r="B17" s="173"/>
      <c r="C17" s="173"/>
      <c r="D17" s="173"/>
      <c r="E17" s="173"/>
      <c r="F17" s="173"/>
      <c r="G17" s="173" t="s">
        <v>20</v>
      </c>
      <c r="H17" s="173" t="s">
        <v>21</v>
      </c>
      <c r="I17" s="173"/>
      <c r="J17" s="93"/>
      <c r="K17" s="93"/>
    </row>
    <row r="18" spans="1:11" ht="61.5" customHeight="1" x14ac:dyDescent="0.35">
      <c r="A18" s="173"/>
      <c r="B18" s="173"/>
      <c r="C18" s="173"/>
      <c r="D18" s="173"/>
      <c r="E18" s="173"/>
      <c r="F18" s="173"/>
      <c r="G18" s="173" t="s">
        <v>75</v>
      </c>
      <c r="H18" s="173" t="s">
        <v>77</v>
      </c>
      <c r="I18" s="173"/>
      <c r="J18" s="93"/>
      <c r="K18" s="93"/>
    </row>
    <row r="19" spans="1:11" ht="19.5" customHeight="1" x14ac:dyDescent="0.35">
      <c r="A19" s="173"/>
      <c r="B19" s="173"/>
      <c r="C19" s="173"/>
      <c r="D19" s="173"/>
      <c r="E19" s="173"/>
      <c r="F19" s="173"/>
      <c r="G19" s="173" t="s">
        <v>78</v>
      </c>
      <c r="H19" s="173" t="s">
        <v>76</v>
      </c>
      <c r="I19" s="173"/>
      <c r="J19" s="93"/>
      <c r="K19" s="93"/>
    </row>
    <row r="20" spans="1:11" ht="31.5" customHeight="1" x14ac:dyDescent="0.35">
      <c r="A20" s="173"/>
      <c r="B20" s="173"/>
      <c r="C20" s="173"/>
      <c r="D20" s="173"/>
      <c r="E20" s="173"/>
      <c r="F20" s="173"/>
      <c r="G20" s="173" t="s">
        <v>852</v>
      </c>
      <c r="H20" s="173"/>
      <c r="I20" s="173"/>
      <c r="J20" s="93"/>
      <c r="K20" s="93"/>
    </row>
    <row r="21" spans="1:11" ht="47.25" customHeight="1" x14ac:dyDescent="0.35">
      <c r="A21" s="173"/>
      <c r="B21" s="173"/>
      <c r="C21" s="173"/>
      <c r="D21" s="173"/>
      <c r="E21" s="173"/>
      <c r="F21" s="173"/>
      <c r="G21" s="173" t="s">
        <v>79</v>
      </c>
      <c r="H21" s="437" t="s">
        <v>80</v>
      </c>
      <c r="I21" s="173"/>
      <c r="J21" s="93"/>
      <c r="K21" s="93"/>
    </row>
    <row r="22" spans="1:11" ht="48" customHeight="1" x14ac:dyDescent="0.35">
      <c r="A22" s="173"/>
      <c r="B22" s="173"/>
      <c r="C22" s="173"/>
      <c r="D22" s="173"/>
      <c r="E22" s="173"/>
      <c r="F22" s="173"/>
      <c r="G22" s="173" t="s">
        <v>22</v>
      </c>
      <c r="H22" s="173" t="s">
        <v>23</v>
      </c>
      <c r="I22" s="173"/>
      <c r="J22" s="93"/>
      <c r="K22" s="93"/>
    </row>
    <row r="23" spans="1:11" ht="46.5" customHeight="1" x14ac:dyDescent="0.35">
      <c r="A23" s="173"/>
      <c r="B23" s="173"/>
      <c r="C23" s="173"/>
      <c r="D23" s="173"/>
      <c r="E23" s="173"/>
      <c r="F23" s="173"/>
      <c r="G23" s="173" t="s">
        <v>24</v>
      </c>
      <c r="H23" s="173" t="s">
        <v>25</v>
      </c>
      <c r="I23" s="173"/>
      <c r="J23" s="93"/>
      <c r="K23" s="93"/>
    </row>
    <row r="24" spans="1:11" ht="46.5" customHeight="1" x14ac:dyDescent="0.35">
      <c r="A24" s="173"/>
      <c r="B24" s="173"/>
      <c r="C24" s="173"/>
      <c r="D24" s="173"/>
      <c r="E24" s="173"/>
      <c r="F24" s="173"/>
      <c r="G24" s="173" t="s">
        <v>26</v>
      </c>
      <c r="H24" s="173" t="s">
        <v>27</v>
      </c>
      <c r="I24" s="173"/>
      <c r="J24" s="93"/>
      <c r="K24" s="93"/>
    </row>
    <row r="25" spans="1:11" ht="45" customHeight="1" x14ac:dyDescent="0.35">
      <c r="A25" s="173"/>
      <c r="B25" s="173"/>
      <c r="C25" s="173"/>
      <c r="D25" s="173"/>
      <c r="E25" s="173"/>
      <c r="F25" s="173"/>
      <c r="G25" s="173" t="s">
        <v>28</v>
      </c>
      <c r="H25" s="173" t="s">
        <v>29</v>
      </c>
      <c r="I25" s="173"/>
      <c r="J25" s="93"/>
      <c r="K25" s="93"/>
    </row>
    <row r="26" spans="1:11" ht="33.75" customHeight="1" x14ac:dyDescent="0.35">
      <c r="A26" s="173"/>
      <c r="B26" s="173"/>
      <c r="C26" s="173"/>
      <c r="D26" s="173"/>
      <c r="E26" s="173"/>
      <c r="F26" s="173"/>
      <c r="G26" s="173" t="s">
        <v>30</v>
      </c>
      <c r="H26" s="173" t="s">
        <v>31</v>
      </c>
      <c r="I26" s="173"/>
      <c r="J26" s="93"/>
      <c r="K26" s="93"/>
    </row>
    <row r="27" spans="1:11" ht="30.75" customHeight="1" x14ac:dyDescent="0.35">
      <c r="A27" s="173"/>
      <c r="B27" s="173"/>
      <c r="C27" s="173"/>
      <c r="D27" s="173"/>
      <c r="E27" s="173"/>
      <c r="F27" s="173"/>
      <c r="G27" s="173" t="s">
        <v>32</v>
      </c>
      <c r="H27" s="173" t="s">
        <v>33</v>
      </c>
      <c r="I27" s="173"/>
      <c r="J27" s="93"/>
      <c r="K27" s="93"/>
    </row>
    <row r="28" spans="1:11" ht="36" customHeight="1" x14ac:dyDescent="0.35">
      <c r="A28" s="173"/>
      <c r="B28" s="173"/>
      <c r="C28" s="173"/>
      <c r="D28" s="173"/>
      <c r="E28" s="173"/>
      <c r="F28" s="173"/>
      <c r="G28" s="173" t="s">
        <v>84</v>
      </c>
      <c r="H28" s="173" t="s">
        <v>85</v>
      </c>
      <c r="I28" s="173"/>
      <c r="J28" s="93"/>
      <c r="K28" s="93"/>
    </row>
    <row r="29" spans="1:11" ht="33.75" customHeight="1" x14ac:dyDescent="0.35">
      <c r="A29" s="173"/>
      <c r="B29" s="173"/>
      <c r="C29" s="173"/>
      <c r="D29" s="173"/>
      <c r="E29" s="173"/>
      <c r="F29" s="173"/>
      <c r="G29" s="173" t="s">
        <v>86</v>
      </c>
      <c r="H29" s="173" t="s">
        <v>87</v>
      </c>
      <c r="I29" s="173"/>
      <c r="J29" s="93"/>
      <c r="K29" s="93"/>
    </row>
    <row r="30" spans="1:11" ht="34.5" customHeight="1" x14ac:dyDescent="0.35">
      <c r="A30" s="173"/>
      <c r="B30" s="173"/>
      <c r="C30" s="173"/>
      <c r="D30" s="173"/>
      <c r="E30" s="173"/>
      <c r="F30" s="173"/>
      <c r="G30" s="173" t="s">
        <v>88</v>
      </c>
      <c r="H30" s="173"/>
      <c r="I30" s="173"/>
      <c r="J30" s="93"/>
      <c r="K30" s="93"/>
    </row>
    <row r="31" spans="1:11" ht="33.75" customHeight="1" x14ac:dyDescent="0.35">
      <c r="A31" s="173"/>
      <c r="B31" s="173"/>
      <c r="C31" s="173"/>
      <c r="D31" s="173"/>
      <c r="E31" s="173"/>
      <c r="F31" s="173"/>
      <c r="G31" s="173" t="s">
        <v>74</v>
      </c>
      <c r="H31" s="173" t="s">
        <v>81</v>
      </c>
      <c r="I31" s="173"/>
      <c r="J31" s="93"/>
      <c r="K31" s="93"/>
    </row>
    <row r="32" spans="1:11" ht="78" customHeight="1" x14ac:dyDescent="0.35">
      <c r="A32" s="173"/>
      <c r="B32" s="173"/>
      <c r="C32" s="173"/>
      <c r="D32" s="173"/>
      <c r="E32" s="173"/>
      <c r="F32" s="173"/>
      <c r="G32" s="173" t="s">
        <v>82</v>
      </c>
      <c r="H32" s="173"/>
      <c r="I32" s="173"/>
      <c r="J32" s="93"/>
      <c r="K32" s="93"/>
    </row>
    <row r="33" spans="1:11" ht="60.75" customHeight="1" x14ac:dyDescent="0.35">
      <c r="A33" s="173"/>
      <c r="B33" s="173"/>
      <c r="C33" s="173"/>
      <c r="D33" s="173"/>
      <c r="E33" s="173"/>
      <c r="F33" s="173"/>
      <c r="G33" s="173" t="s">
        <v>89</v>
      </c>
      <c r="H33" s="173"/>
      <c r="I33" s="173"/>
      <c r="J33" s="93"/>
      <c r="K33" s="93"/>
    </row>
    <row r="34" spans="1:11" ht="66.75" customHeight="1" x14ac:dyDescent="0.35">
      <c r="A34" s="173"/>
      <c r="B34" s="173"/>
      <c r="C34" s="173"/>
      <c r="D34" s="173"/>
      <c r="E34" s="173"/>
      <c r="F34" s="173"/>
      <c r="G34" s="173" t="s">
        <v>34</v>
      </c>
      <c r="H34" s="173" t="s">
        <v>35</v>
      </c>
      <c r="I34" s="173"/>
      <c r="J34" s="93"/>
      <c r="K34" s="93"/>
    </row>
    <row r="35" spans="1:11" ht="29" x14ac:dyDescent="0.35">
      <c r="A35" s="173"/>
      <c r="B35" s="173"/>
      <c r="C35" s="173"/>
      <c r="D35" s="173"/>
      <c r="E35" s="173"/>
      <c r="F35" s="173"/>
      <c r="G35" s="173" t="s">
        <v>90</v>
      </c>
      <c r="H35" s="173" t="s">
        <v>91</v>
      </c>
      <c r="I35" s="173"/>
      <c r="J35" s="93"/>
      <c r="K35" s="93"/>
    </row>
    <row r="36" spans="1:11" ht="50.25" customHeight="1" x14ac:dyDescent="0.35">
      <c r="A36" s="173"/>
      <c r="B36" s="173"/>
      <c r="C36" s="173"/>
      <c r="D36" s="173"/>
      <c r="E36" s="173"/>
      <c r="F36" s="173"/>
      <c r="G36" s="173" t="s">
        <v>37</v>
      </c>
      <c r="H36" s="173" t="s">
        <v>38</v>
      </c>
      <c r="I36" s="173"/>
      <c r="J36" s="93"/>
      <c r="K36" s="93"/>
    </row>
    <row r="37" spans="1:11" ht="48.75" customHeight="1" x14ac:dyDescent="0.35">
      <c r="A37" s="173"/>
      <c r="B37" s="173"/>
      <c r="C37" s="173"/>
      <c r="D37" s="173"/>
      <c r="E37" s="173"/>
      <c r="F37" s="173"/>
      <c r="G37" s="173" t="s">
        <v>92</v>
      </c>
      <c r="H37" s="173" t="s">
        <v>38</v>
      </c>
      <c r="I37" s="173"/>
      <c r="J37" s="93"/>
      <c r="K37" s="93"/>
    </row>
    <row r="38" spans="1:11" ht="47.25" customHeight="1" x14ac:dyDescent="0.35">
      <c r="A38" s="173"/>
      <c r="B38" s="173"/>
      <c r="C38" s="173"/>
      <c r="D38" s="173"/>
      <c r="E38" s="173"/>
      <c r="F38" s="173"/>
      <c r="G38" s="173" t="s">
        <v>39</v>
      </c>
      <c r="H38" s="173" t="s">
        <v>40</v>
      </c>
      <c r="I38" s="173"/>
      <c r="J38" s="93"/>
      <c r="K38" s="93"/>
    </row>
    <row r="39" spans="1:11" ht="33.75" customHeight="1" x14ac:dyDescent="0.35">
      <c r="A39" s="173"/>
      <c r="B39" s="173"/>
      <c r="C39" s="173"/>
      <c r="D39" s="173"/>
      <c r="E39" s="173"/>
      <c r="F39" s="173"/>
      <c r="G39" s="173" t="s">
        <v>93</v>
      </c>
      <c r="H39" s="173" t="s">
        <v>94</v>
      </c>
      <c r="I39" s="173"/>
      <c r="J39" s="93"/>
      <c r="K39" s="93"/>
    </row>
    <row r="40" spans="1:11" ht="51.75" customHeight="1" x14ac:dyDescent="0.35">
      <c r="A40" s="173"/>
      <c r="B40" s="173"/>
      <c r="C40" s="173"/>
      <c r="D40" s="173"/>
      <c r="E40" s="173"/>
      <c r="F40" s="173"/>
      <c r="G40" s="173" t="s">
        <v>41</v>
      </c>
      <c r="H40" s="173" t="s">
        <v>42</v>
      </c>
      <c r="I40" s="173"/>
      <c r="J40" s="93"/>
      <c r="K40" s="93"/>
    </row>
    <row r="41" spans="1:11" ht="78" customHeight="1" x14ac:dyDescent="0.35">
      <c r="A41" s="173"/>
      <c r="B41" s="173"/>
      <c r="C41" s="173"/>
      <c r="D41" s="173"/>
      <c r="E41" s="173"/>
      <c r="F41" s="173"/>
      <c r="G41" s="173" t="s">
        <v>43</v>
      </c>
      <c r="H41" s="173" t="s">
        <v>44</v>
      </c>
      <c r="I41" s="173"/>
      <c r="J41" s="93"/>
      <c r="K41" s="93"/>
    </row>
    <row r="42" spans="1:11" ht="87" x14ac:dyDescent="0.35">
      <c r="A42" s="173"/>
      <c r="B42" s="173"/>
      <c r="C42" s="173"/>
      <c r="D42" s="173"/>
      <c r="E42" s="173"/>
      <c r="F42" s="173"/>
      <c r="G42" s="173" t="s">
        <v>45</v>
      </c>
      <c r="H42" s="173" t="s">
        <v>46</v>
      </c>
      <c r="I42" s="173"/>
      <c r="J42" s="93"/>
      <c r="K42" s="93"/>
    </row>
    <row r="43" spans="1:11" ht="29" x14ac:dyDescent="0.35">
      <c r="A43" s="173"/>
      <c r="B43" s="173"/>
      <c r="C43" s="173"/>
      <c r="D43" s="173"/>
      <c r="E43" s="173"/>
      <c r="F43" s="173"/>
      <c r="G43" s="173" t="s">
        <v>47</v>
      </c>
      <c r="H43" s="173" t="s">
        <v>48</v>
      </c>
      <c r="I43" s="173"/>
      <c r="J43" s="93"/>
      <c r="K43" s="93"/>
    </row>
    <row r="44" spans="1:11" ht="29" x14ac:dyDescent="0.35">
      <c r="A44" s="173"/>
      <c r="B44" s="173"/>
      <c r="C44" s="173"/>
      <c r="D44" s="173"/>
      <c r="E44" s="173"/>
      <c r="F44" s="173"/>
      <c r="G44" s="173" t="s">
        <v>49</v>
      </c>
      <c r="H44" s="173" t="s">
        <v>50</v>
      </c>
      <c r="I44" s="173"/>
      <c r="J44" s="93"/>
      <c r="K44" s="93"/>
    </row>
    <row r="45" spans="1:11" x14ac:dyDescent="0.35">
      <c r="A45" s="173"/>
      <c r="B45" s="173"/>
      <c r="C45" s="173"/>
      <c r="D45" s="173"/>
      <c r="E45" s="173"/>
      <c r="F45" s="173"/>
      <c r="G45" s="173" t="s">
        <v>51</v>
      </c>
      <c r="H45" s="173" t="s">
        <v>52</v>
      </c>
      <c r="I45" s="173"/>
      <c r="J45" s="93"/>
      <c r="K45" s="93"/>
    </row>
    <row r="46" spans="1:11" ht="101.5" x14ac:dyDescent="0.35">
      <c r="A46" s="173"/>
      <c r="B46" s="173"/>
      <c r="C46" s="173"/>
      <c r="D46" s="173"/>
      <c r="E46" s="173"/>
      <c r="F46" s="173"/>
      <c r="G46" s="173" t="s">
        <v>854</v>
      </c>
      <c r="H46" s="173" t="s">
        <v>54</v>
      </c>
      <c r="I46" s="173"/>
      <c r="J46" s="93"/>
      <c r="K46" s="93"/>
    </row>
    <row r="47" spans="1:11" ht="203" x14ac:dyDescent="0.35">
      <c r="A47" s="173"/>
      <c r="B47" s="173"/>
      <c r="C47" s="173"/>
      <c r="D47" s="173"/>
      <c r="E47" s="173"/>
      <c r="F47" s="173"/>
      <c r="G47" s="173" t="s">
        <v>55</v>
      </c>
      <c r="H47" s="173" t="s">
        <v>56</v>
      </c>
      <c r="I47" s="173"/>
      <c r="J47" s="93"/>
      <c r="K47" s="93"/>
    </row>
    <row r="48" spans="1:11" ht="29" x14ac:dyDescent="0.35">
      <c r="A48" s="173"/>
      <c r="B48" s="173"/>
      <c r="C48" s="173"/>
      <c r="D48" s="173"/>
      <c r="E48" s="173"/>
      <c r="F48" s="173"/>
      <c r="G48" s="173" t="s">
        <v>57</v>
      </c>
      <c r="H48" s="173" t="s">
        <v>58</v>
      </c>
      <c r="I48" s="173"/>
      <c r="J48" s="93"/>
      <c r="K48" s="93"/>
    </row>
    <row r="49" spans="1:11" ht="29" x14ac:dyDescent="0.35">
      <c r="A49" s="173"/>
      <c r="B49" s="173"/>
      <c r="C49" s="173"/>
      <c r="D49" s="173"/>
      <c r="E49" s="173"/>
      <c r="F49" s="173"/>
      <c r="G49" s="173" t="s">
        <v>855</v>
      </c>
      <c r="H49" s="173"/>
      <c r="I49" s="173"/>
      <c r="J49" s="93"/>
      <c r="K49" s="93"/>
    </row>
    <row r="50" spans="1:11" ht="29" x14ac:dyDescent="0.35">
      <c r="A50" s="173"/>
      <c r="B50" s="173"/>
      <c r="C50" s="173"/>
      <c r="D50" s="173"/>
      <c r="E50" s="173"/>
      <c r="F50" s="173"/>
      <c r="G50" s="173" t="s">
        <v>59</v>
      </c>
      <c r="H50" s="173" t="s">
        <v>60</v>
      </c>
      <c r="I50" s="173"/>
      <c r="J50" s="93"/>
      <c r="K50" s="93"/>
    </row>
    <row r="51" spans="1:11" ht="29" x14ac:dyDescent="0.35">
      <c r="A51" s="173"/>
      <c r="B51" s="173"/>
      <c r="C51" s="173"/>
      <c r="D51" s="173"/>
      <c r="E51" s="173"/>
      <c r="F51" s="173"/>
      <c r="G51" s="173" t="s">
        <v>856</v>
      </c>
      <c r="H51" s="173"/>
      <c r="I51" s="173"/>
      <c r="J51" s="93"/>
      <c r="K51" s="93"/>
    </row>
    <row r="52" spans="1:11" ht="29" x14ac:dyDescent="0.35">
      <c r="A52" s="173"/>
      <c r="B52" s="173"/>
      <c r="C52" s="173"/>
      <c r="D52" s="173"/>
      <c r="E52" s="173"/>
      <c r="F52" s="173"/>
      <c r="G52" s="173" t="s">
        <v>857</v>
      </c>
      <c r="H52" s="173"/>
      <c r="I52" s="173"/>
      <c r="J52" s="93"/>
      <c r="K52" s="93"/>
    </row>
    <row r="53" spans="1:11" ht="35.25" customHeight="1" x14ac:dyDescent="0.35">
      <c r="A53" s="173"/>
      <c r="B53" s="173"/>
      <c r="C53" s="173"/>
      <c r="D53" s="173"/>
      <c r="E53" s="173"/>
      <c r="F53" s="173"/>
      <c r="G53" s="173" t="s">
        <v>858</v>
      </c>
      <c r="H53" s="173"/>
      <c r="I53" s="173"/>
      <c r="J53" s="93"/>
      <c r="K53" s="93"/>
    </row>
    <row r="54" spans="1:11" ht="60.75" customHeight="1" x14ac:dyDescent="0.35">
      <c r="A54" s="173"/>
      <c r="B54" s="173"/>
      <c r="C54" s="173"/>
      <c r="D54" s="173"/>
      <c r="E54" s="173"/>
      <c r="F54" s="173"/>
      <c r="G54" s="173" t="s">
        <v>859</v>
      </c>
      <c r="H54" s="173" t="s">
        <v>70</v>
      </c>
      <c r="I54" s="173"/>
      <c r="J54" s="93"/>
      <c r="K54" s="93"/>
    </row>
    <row r="55" spans="1:11" ht="36.75" customHeight="1" x14ac:dyDescent="0.35">
      <c r="A55" s="173"/>
      <c r="B55" s="173"/>
      <c r="C55" s="173"/>
      <c r="D55" s="173"/>
      <c r="E55" s="173"/>
      <c r="F55" s="173"/>
      <c r="G55" s="173" t="s">
        <v>61</v>
      </c>
      <c r="H55" s="173" t="s">
        <v>62</v>
      </c>
      <c r="I55" s="173"/>
      <c r="J55" s="93"/>
      <c r="K55" s="93"/>
    </row>
    <row r="56" spans="1:11" ht="32.25" customHeight="1" x14ac:dyDescent="0.35">
      <c r="A56" s="173"/>
      <c r="B56" s="173"/>
      <c r="C56" s="173"/>
      <c r="D56" s="173"/>
      <c r="E56" s="173"/>
      <c r="F56" s="173"/>
      <c r="G56" s="173" t="s">
        <v>63</v>
      </c>
      <c r="H56" s="173" t="s">
        <v>64</v>
      </c>
      <c r="I56" s="173"/>
      <c r="J56" s="93"/>
      <c r="K56" s="93"/>
    </row>
    <row r="57" spans="1:11" ht="43.5" x14ac:dyDescent="0.35">
      <c r="A57" s="173"/>
      <c r="B57" s="173"/>
      <c r="C57" s="173"/>
      <c r="D57" s="173"/>
      <c r="E57" s="173"/>
      <c r="F57" s="173"/>
      <c r="G57" s="173" t="s">
        <v>65</v>
      </c>
      <c r="H57" s="173" t="s">
        <v>66</v>
      </c>
      <c r="I57" s="173"/>
      <c r="J57" s="93"/>
      <c r="K57" s="93"/>
    </row>
    <row r="58" spans="1:11" ht="29.25" customHeight="1" x14ac:dyDescent="0.35">
      <c r="A58" s="173"/>
      <c r="B58" s="173"/>
      <c r="C58" s="173"/>
      <c r="D58" s="173"/>
      <c r="E58" s="173"/>
      <c r="F58" s="173"/>
      <c r="G58" s="173" t="s">
        <v>67</v>
      </c>
      <c r="H58" s="173" t="s">
        <v>68</v>
      </c>
      <c r="I58" s="173"/>
      <c r="J58" s="93"/>
      <c r="K58" s="93"/>
    </row>
    <row r="59" spans="1:11" ht="59.25" customHeight="1" x14ac:dyDescent="0.35">
      <c r="A59" s="173"/>
      <c r="B59" s="173"/>
      <c r="C59" s="173"/>
      <c r="D59" s="173"/>
      <c r="E59" s="173"/>
      <c r="F59" s="173"/>
      <c r="G59" s="173" t="s">
        <v>71</v>
      </c>
      <c r="H59" s="173" t="s">
        <v>72</v>
      </c>
      <c r="I59" s="173"/>
      <c r="J59" s="93"/>
      <c r="K59" s="93"/>
    </row>
    <row r="60" spans="1:11" ht="43.5" x14ac:dyDescent="0.35">
      <c r="A60" s="173"/>
      <c r="B60" s="173"/>
      <c r="C60" s="173"/>
      <c r="D60" s="173"/>
      <c r="E60" s="173"/>
      <c r="F60" s="173"/>
      <c r="G60" s="173" t="s">
        <v>860</v>
      </c>
      <c r="H60" s="173"/>
      <c r="I60" s="173"/>
      <c r="J60" s="93"/>
      <c r="K60" s="93"/>
    </row>
    <row r="61" spans="1:11" x14ac:dyDescent="0.35">
      <c r="A61" s="173"/>
      <c r="B61" s="173"/>
      <c r="C61" s="173"/>
      <c r="D61" s="173"/>
      <c r="E61" s="173"/>
      <c r="F61" s="173"/>
      <c r="G61" s="173" t="s">
        <v>96</v>
      </c>
      <c r="H61" s="437" t="s">
        <v>98</v>
      </c>
      <c r="I61" s="173"/>
      <c r="J61" s="93"/>
      <c r="K61" s="93"/>
    </row>
    <row r="62" spans="1:11" ht="51.75" customHeight="1" x14ac:dyDescent="0.35">
      <c r="A62" s="173"/>
      <c r="B62" s="173"/>
      <c r="C62" s="173"/>
      <c r="D62" s="173"/>
      <c r="E62" s="437"/>
      <c r="F62" s="173"/>
      <c r="G62" s="173" t="s">
        <v>97</v>
      </c>
      <c r="H62" s="173" t="s">
        <v>99</v>
      </c>
      <c r="I62" s="173"/>
      <c r="J62" s="93"/>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18"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147E-CD2A-4474-B1E7-146CF1B9F9FF}">
  <dimension ref="A1:Q112"/>
  <sheetViews>
    <sheetView zoomScale="80" zoomScaleNormal="80" workbookViewId="0">
      <selection activeCell="A4" sqref="A4:B4"/>
    </sheetView>
  </sheetViews>
  <sheetFormatPr baseColWidth="10" defaultColWidth="8.7265625" defaultRowHeight="14.5" x14ac:dyDescent="0.35"/>
  <cols>
    <col min="1" max="1" width="33.453125" customWidth="1"/>
    <col min="2" max="2" width="14.6328125" customWidth="1"/>
    <col min="3" max="3" width="14.453125" customWidth="1"/>
    <col min="4" max="4" width="17.6328125" customWidth="1"/>
    <col min="5" max="5" width="10.08984375" customWidth="1"/>
    <col min="6" max="6" width="16.453125" customWidth="1"/>
    <col min="7" max="7" width="37.08984375" customWidth="1"/>
    <col min="8" max="8" width="16.54296875" customWidth="1"/>
    <col min="9" max="9" width="17" customWidth="1"/>
    <col min="10" max="10" width="12" customWidth="1"/>
    <col min="16" max="16" width="17.90625" customWidth="1"/>
    <col min="17" max="17" width="63.6328125" customWidth="1"/>
  </cols>
  <sheetData>
    <row r="1" spans="1:17" ht="65.25" customHeight="1" x14ac:dyDescent="0.35">
      <c r="A1" s="250" t="s">
        <v>100</v>
      </c>
      <c r="B1" s="250" t="s">
        <v>114</v>
      </c>
      <c r="C1" s="250" t="s">
        <v>115</v>
      </c>
      <c r="D1" s="250" t="s">
        <v>108</v>
      </c>
      <c r="E1" s="250" t="s">
        <v>109</v>
      </c>
      <c r="F1" s="250" t="s">
        <v>110</v>
      </c>
      <c r="G1" s="250" t="s">
        <v>907</v>
      </c>
      <c r="H1" s="250" t="s">
        <v>112</v>
      </c>
      <c r="I1" s="250" t="s">
        <v>117</v>
      </c>
      <c r="J1" s="250" t="s">
        <v>7</v>
      </c>
      <c r="K1" s="250" t="s">
        <v>876</v>
      </c>
      <c r="L1" s="250" t="s">
        <v>6</v>
      </c>
      <c r="M1" s="250" t="s">
        <v>877</v>
      </c>
      <c r="N1" s="250" t="s">
        <v>878</v>
      </c>
      <c r="O1" s="250" t="s">
        <v>879</v>
      </c>
      <c r="P1" s="250" t="s">
        <v>121</v>
      </c>
      <c r="Q1" s="250" t="s">
        <v>875</v>
      </c>
    </row>
    <row r="2" spans="1:17" ht="130.5" x14ac:dyDescent="0.35">
      <c r="A2" s="121" t="s">
        <v>1046</v>
      </c>
      <c r="B2" s="246"/>
      <c r="C2" s="246" t="s">
        <v>36</v>
      </c>
      <c r="D2" s="121" t="s">
        <v>1243</v>
      </c>
      <c r="E2" s="254" t="s">
        <v>1047</v>
      </c>
      <c r="F2" s="121" t="s">
        <v>849</v>
      </c>
      <c r="G2" s="334" t="s">
        <v>904</v>
      </c>
      <c r="H2" s="254" t="s">
        <v>631</v>
      </c>
      <c r="I2" s="121" t="s">
        <v>1048</v>
      </c>
      <c r="J2" s="246"/>
      <c r="K2" s="246" t="s">
        <v>36</v>
      </c>
      <c r="L2" s="246"/>
      <c r="M2" s="246"/>
      <c r="N2" s="246"/>
      <c r="O2" s="246" t="s">
        <v>36</v>
      </c>
      <c r="P2" s="246" t="s">
        <v>36</v>
      </c>
      <c r="Q2" s="173" t="s">
        <v>2750</v>
      </c>
    </row>
    <row r="3" spans="1:17" x14ac:dyDescent="0.35">
      <c r="A3" s="35"/>
      <c r="B3" s="35"/>
      <c r="C3" s="35"/>
      <c r="D3" s="35"/>
      <c r="E3" s="35"/>
      <c r="F3" s="35"/>
      <c r="G3" s="35"/>
      <c r="H3" s="35"/>
      <c r="I3" s="35"/>
      <c r="J3" s="35"/>
      <c r="K3" s="35"/>
      <c r="L3" s="35"/>
      <c r="M3" s="68"/>
      <c r="N3" s="35"/>
      <c r="O3" s="35"/>
      <c r="P3" s="35"/>
      <c r="Q3" s="69"/>
    </row>
    <row r="4" spans="1:17" x14ac:dyDescent="0.35">
      <c r="A4" s="35"/>
      <c r="B4" s="35"/>
      <c r="C4" s="35"/>
      <c r="D4" s="35"/>
      <c r="E4" s="35"/>
      <c r="F4" s="35"/>
      <c r="G4" s="35"/>
      <c r="H4" s="35"/>
      <c r="I4" s="35"/>
      <c r="J4" s="35"/>
      <c r="K4" s="35"/>
      <c r="L4" s="35"/>
      <c r="M4" s="68"/>
      <c r="N4" s="35"/>
      <c r="O4" s="35"/>
      <c r="P4" s="35"/>
      <c r="Q4" s="69"/>
    </row>
    <row r="5" spans="1:17" x14ac:dyDescent="0.35">
      <c r="A5" s="754" t="s">
        <v>13</v>
      </c>
      <c r="B5" s="755"/>
      <c r="C5" s="756" t="s">
        <v>12</v>
      </c>
      <c r="D5" s="757"/>
      <c r="E5" s="757"/>
      <c r="F5" s="758"/>
      <c r="G5" s="720" t="s">
        <v>10</v>
      </c>
      <c r="H5" s="721"/>
      <c r="I5" s="722"/>
    </row>
    <row r="6" spans="1:17" ht="43.5" x14ac:dyDescent="0.35">
      <c r="A6" s="60" t="s">
        <v>4</v>
      </c>
      <c r="B6" s="60" t="s">
        <v>5</v>
      </c>
      <c r="C6" s="61" t="s">
        <v>6</v>
      </c>
      <c r="D6" s="61" t="s">
        <v>880</v>
      </c>
      <c r="E6" s="61" t="s">
        <v>7</v>
      </c>
      <c r="F6" s="61" t="s">
        <v>881</v>
      </c>
      <c r="G6" s="65" t="s">
        <v>0</v>
      </c>
      <c r="H6" s="65" t="s">
        <v>1</v>
      </c>
      <c r="I6" s="65" t="s">
        <v>894</v>
      </c>
    </row>
    <row r="7" spans="1:17" x14ac:dyDescent="0.35">
      <c r="A7" s="1"/>
      <c r="B7" s="1"/>
      <c r="C7" s="1"/>
      <c r="D7" s="1"/>
      <c r="E7" s="1"/>
      <c r="F7" s="1"/>
      <c r="G7" s="1" t="s">
        <v>2</v>
      </c>
      <c r="H7" s="1"/>
    </row>
    <row r="8" spans="1:17" ht="29" x14ac:dyDescent="0.35">
      <c r="A8" s="289" t="s">
        <v>8</v>
      </c>
      <c r="B8" s="289" t="s">
        <v>8</v>
      </c>
      <c r="C8" s="289"/>
      <c r="D8" s="289" t="s">
        <v>8</v>
      </c>
      <c r="E8" s="289"/>
      <c r="F8" s="289"/>
      <c r="G8" s="289" t="s">
        <v>3</v>
      </c>
      <c r="H8" s="289"/>
      <c r="I8" s="289" t="s">
        <v>1583</v>
      </c>
    </row>
    <row r="9" spans="1:17" ht="116" x14ac:dyDescent="0.35">
      <c r="A9" s="289"/>
      <c r="B9" s="289"/>
      <c r="C9" s="289"/>
      <c r="D9" s="289"/>
      <c r="E9" s="289"/>
      <c r="F9" s="289"/>
      <c r="G9" s="289" t="s">
        <v>853</v>
      </c>
      <c r="H9" s="289" t="s">
        <v>73</v>
      </c>
      <c r="I9" s="106"/>
      <c r="M9" s="1"/>
    </row>
    <row r="10" spans="1:17" x14ac:dyDescent="0.35">
      <c r="A10" s="289" t="s">
        <v>8</v>
      </c>
      <c r="B10" s="289"/>
      <c r="C10" s="289"/>
      <c r="D10" s="289" t="s">
        <v>8</v>
      </c>
      <c r="E10" s="289"/>
      <c r="F10" s="289"/>
      <c r="G10" s="289" t="s">
        <v>14</v>
      </c>
      <c r="H10" s="106" t="s">
        <v>76</v>
      </c>
      <c r="I10" s="106"/>
    </row>
    <row r="11" spans="1:17" x14ac:dyDescent="0.35">
      <c r="A11" s="289"/>
      <c r="B11" s="289"/>
      <c r="C11" s="289"/>
      <c r="D11" s="289"/>
      <c r="E11" s="289"/>
      <c r="F11" s="289"/>
      <c r="G11" s="289" t="s">
        <v>16</v>
      </c>
      <c r="H11" s="289"/>
      <c r="I11" s="106"/>
    </row>
    <row r="12" spans="1:17" ht="43.5" x14ac:dyDescent="0.35">
      <c r="A12" s="289"/>
      <c r="B12" s="289"/>
      <c r="C12" s="289"/>
      <c r="D12" s="289"/>
      <c r="E12" s="289"/>
      <c r="F12" s="289"/>
      <c r="G12" s="289" t="s">
        <v>17</v>
      </c>
      <c r="H12" s="289" t="s">
        <v>19</v>
      </c>
      <c r="I12" s="106"/>
    </row>
    <row r="13" spans="1:17" ht="43.5" x14ac:dyDescent="0.35">
      <c r="A13" s="289"/>
      <c r="B13" s="289"/>
      <c r="C13" s="289"/>
      <c r="D13" s="289"/>
      <c r="E13" s="289"/>
      <c r="F13" s="289"/>
      <c r="G13" s="289" t="s">
        <v>20</v>
      </c>
      <c r="H13" s="289" t="s">
        <v>21</v>
      </c>
      <c r="I13" s="106"/>
    </row>
    <row r="14" spans="1:17" ht="58" x14ac:dyDescent="0.35">
      <c r="A14" s="289"/>
      <c r="B14" s="289"/>
      <c r="C14" s="289"/>
      <c r="D14" s="289"/>
      <c r="E14" s="289"/>
      <c r="F14" s="289"/>
      <c r="G14" s="289" t="s">
        <v>75</v>
      </c>
      <c r="H14" s="289" t="s">
        <v>77</v>
      </c>
      <c r="I14" s="106"/>
    </row>
    <row r="15" spans="1:17" x14ac:dyDescent="0.35">
      <c r="A15" s="289" t="s">
        <v>8</v>
      </c>
      <c r="B15" s="289" t="s">
        <v>8</v>
      </c>
      <c r="C15" s="289"/>
      <c r="D15" s="289" t="s">
        <v>8</v>
      </c>
      <c r="E15" s="289"/>
      <c r="F15" s="289"/>
      <c r="G15" s="289" t="s">
        <v>78</v>
      </c>
      <c r="H15" s="289" t="s">
        <v>76</v>
      </c>
      <c r="I15" s="106"/>
    </row>
    <row r="16" spans="1:17" x14ac:dyDescent="0.35">
      <c r="A16" s="289"/>
      <c r="B16" s="289"/>
      <c r="C16" s="289"/>
      <c r="D16" s="289"/>
      <c r="E16" s="289"/>
      <c r="F16" s="289"/>
      <c r="G16" s="289" t="s">
        <v>852</v>
      </c>
      <c r="H16" s="289"/>
      <c r="I16" s="106"/>
    </row>
    <row r="17" spans="1:9" ht="29" x14ac:dyDescent="0.35">
      <c r="A17" s="289"/>
      <c r="B17" s="289"/>
      <c r="C17" s="289"/>
      <c r="D17" s="289"/>
      <c r="E17" s="289"/>
      <c r="F17" s="289"/>
      <c r="G17" s="289" t="s">
        <v>79</v>
      </c>
      <c r="H17" s="106" t="s">
        <v>80</v>
      </c>
      <c r="I17" s="106"/>
    </row>
    <row r="18" spans="1:9" ht="43.5" x14ac:dyDescent="0.35">
      <c r="A18" s="289"/>
      <c r="B18" s="289"/>
      <c r="C18" s="289"/>
      <c r="D18" s="289"/>
      <c r="E18" s="289"/>
      <c r="F18" s="289"/>
      <c r="G18" s="289" t="s">
        <v>22</v>
      </c>
      <c r="H18" s="289" t="s">
        <v>23</v>
      </c>
      <c r="I18" s="106"/>
    </row>
    <row r="19" spans="1:9" ht="43.5" x14ac:dyDescent="0.35">
      <c r="A19" s="289"/>
      <c r="B19" s="289"/>
      <c r="C19" s="289"/>
      <c r="D19" s="289"/>
      <c r="E19" s="289"/>
      <c r="F19" s="289"/>
      <c r="G19" s="289" t="s">
        <v>24</v>
      </c>
      <c r="H19" s="289" t="s">
        <v>25</v>
      </c>
      <c r="I19" s="106"/>
    </row>
    <row r="20" spans="1:9" ht="43.5" x14ac:dyDescent="0.35">
      <c r="A20" s="289"/>
      <c r="B20" s="289"/>
      <c r="C20" s="289"/>
      <c r="D20" s="289"/>
      <c r="E20" s="289"/>
      <c r="F20" s="289"/>
      <c r="G20" s="289" t="s">
        <v>26</v>
      </c>
      <c r="H20" s="289" t="s">
        <v>27</v>
      </c>
      <c r="I20" s="106"/>
    </row>
    <row r="21" spans="1:9" ht="58" x14ac:dyDescent="0.35">
      <c r="A21" s="289"/>
      <c r="B21" s="289"/>
      <c r="C21" s="289"/>
      <c r="D21" s="289"/>
      <c r="E21" s="289"/>
      <c r="F21" s="289"/>
      <c r="G21" s="289" t="s">
        <v>28</v>
      </c>
      <c r="H21" s="289" t="s">
        <v>29</v>
      </c>
      <c r="I21" s="106"/>
    </row>
    <row r="22" spans="1:9" ht="29" x14ac:dyDescent="0.35">
      <c r="A22" s="289"/>
      <c r="B22" s="289"/>
      <c r="C22" s="289"/>
      <c r="D22" s="289"/>
      <c r="E22" s="289"/>
      <c r="F22" s="289"/>
      <c r="G22" s="289" t="s">
        <v>30</v>
      </c>
      <c r="H22" s="289" t="s">
        <v>31</v>
      </c>
      <c r="I22" s="106"/>
    </row>
    <row r="23" spans="1:9" ht="29" x14ac:dyDescent="0.35">
      <c r="A23" s="289"/>
      <c r="B23" s="289"/>
      <c r="C23" s="289"/>
      <c r="D23" s="289"/>
      <c r="E23" s="289"/>
      <c r="F23" s="289"/>
      <c r="G23" s="289" t="s">
        <v>32</v>
      </c>
      <c r="H23" s="289" t="s">
        <v>33</v>
      </c>
      <c r="I23" s="106"/>
    </row>
    <row r="24" spans="1:9" ht="43.5" x14ac:dyDescent="0.35">
      <c r="A24" s="289"/>
      <c r="B24" s="289"/>
      <c r="C24" s="289"/>
      <c r="D24" s="289"/>
      <c r="E24" s="289"/>
      <c r="F24" s="289"/>
      <c r="G24" s="289" t="s">
        <v>84</v>
      </c>
      <c r="H24" s="289" t="s">
        <v>85</v>
      </c>
      <c r="I24" s="106"/>
    </row>
    <row r="25" spans="1:9" ht="29" x14ac:dyDescent="0.35">
      <c r="A25" s="289"/>
      <c r="B25" s="289"/>
      <c r="C25" s="289"/>
      <c r="D25" s="289"/>
      <c r="E25" s="289"/>
      <c r="F25" s="289"/>
      <c r="G25" s="289" t="s">
        <v>86</v>
      </c>
      <c r="H25" s="289" t="s">
        <v>87</v>
      </c>
      <c r="I25" s="106"/>
    </row>
    <row r="26" spans="1:9" x14ac:dyDescent="0.35">
      <c r="A26" s="289"/>
      <c r="B26" s="289"/>
      <c r="C26" s="289"/>
      <c r="D26" s="289"/>
      <c r="E26" s="289"/>
      <c r="F26" s="289"/>
      <c r="G26" s="289" t="s">
        <v>88</v>
      </c>
      <c r="H26" s="289"/>
      <c r="I26" s="106"/>
    </row>
    <row r="27" spans="1:9" ht="29" x14ac:dyDescent="0.35">
      <c r="A27" s="289" t="s">
        <v>8</v>
      </c>
      <c r="B27" s="289" t="s">
        <v>8</v>
      </c>
      <c r="C27" s="289"/>
      <c r="D27" s="289" t="s">
        <v>8</v>
      </c>
      <c r="E27" s="289"/>
      <c r="F27" s="289"/>
      <c r="G27" s="289" t="s">
        <v>74</v>
      </c>
      <c r="H27" s="289" t="s">
        <v>81</v>
      </c>
      <c r="I27" s="289" t="s">
        <v>1578</v>
      </c>
    </row>
    <row r="28" spans="1:9" ht="43.5" x14ac:dyDescent="0.35">
      <c r="A28" s="289"/>
      <c r="B28" s="289"/>
      <c r="C28" s="289"/>
      <c r="D28" s="289"/>
      <c r="E28" s="289"/>
      <c r="F28" s="289"/>
      <c r="G28" s="289" t="s">
        <v>82</v>
      </c>
      <c r="H28" s="289"/>
      <c r="I28" s="106"/>
    </row>
    <row r="29" spans="1:9" ht="29" x14ac:dyDescent="0.35">
      <c r="A29" s="289"/>
      <c r="B29" s="289"/>
      <c r="C29" s="289"/>
      <c r="D29" s="289"/>
      <c r="E29" s="289"/>
      <c r="F29" s="289"/>
      <c r="G29" s="289" t="s">
        <v>89</v>
      </c>
      <c r="H29" s="289"/>
      <c r="I29" s="106"/>
    </row>
    <row r="30" spans="1:9" ht="58" x14ac:dyDescent="0.35">
      <c r="A30" s="289"/>
      <c r="B30" s="289"/>
      <c r="C30" s="289"/>
      <c r="D30" s="289"/>
      <c r="E30" s="289"/>
      <c r="F30" s="289"/>
      <c r="G30" s="289" t="s">
        <v>34</v>
      </c>
      <c r="H30" s="289" t="s">
        <v>35</v>
      </c>
      <c r="I30" s="106"/>
    </row>
    <row r="31" spans="1:9" x14ac:dyDescent="0.35">
      <c r="A31" s="289"/>
      <c r="B31" s="289"/>
      <c r="C31" s="289"/>
      <c r="D31" s="289"/>
      <c r="E31" s="289"/>
      <c r="F31" s="289"/>
      <c r="G31" s="289" t="s">
        <v>90</v>
      </c>
      <c r="H31" s="289" t="s">
        <v>91</v>
      </c>
      <c r="I31" s="106"/>
    </row>
    <row r="32" spans="1:9" ht="43.5" x14ac:dyDescent="0.35">
      <c r="A32" s="289"/>
      <c r="B32" s="289"/>
      <c r="C32" s="289"/>
      <c r="D32" s="289"/>
      <c r="E32" s="289"/>
      <c r="F32" s="289"/>
      <c r="G32" s="289" t="s">
        <v>37</v>
      </c>
      <c r="H32" s="289" t="s">
        <v>38</v>
      </c>
      <c r="I32" s="106"/>
    </row>
    <row r="33" spans="1:9" ht="43.5" x14ac:dyDescent="0.35">
      <c r="A33" s="289"/>
      <c r="B33" s="289"/>
      <c r="C33" s="289"/>
      <c r="D33" s="289"/>
      <c r="E33" s="289"/>
      <c r="F33" s="289"/>
      <c r="G33" s="289" t="s">
        <v>92</v>
      </c>
      <c r="H33" s="289" t="s">
        <v>38</v>
      </c>
      <c r="I33" s="106"/>
    </row>
    <row r="34" spans="1:9" ht="43.5" x14ac:dyDescent="0.35">
      <c r="A34" s="289"/>
      <c r="B34" s="289"/>
      <c r="C34" s="289"/>
      <c r="D34" s="289"/>
      <c r="E34" s="289"/>
      <c r="F34" s="289"/>
      <c r="G34" s="289" t="s">
        <v>39</v>
      </c>
      <c r="H34" s="289" t="s">
        <v>40</v>
      </c>
      <c r="I34" s="106"/>
    </row>
    <row r="35" spans="1:9" ht="29" x14ac:dyDescent="0.35">
      <c r="A35" s="289"/>
      <c r="B35" s="289"/>
      <c r="C35" s="289"/>
      <c r="D35" s="289"/>
      <c r="E35" s="289"/>
      <c r="F35" s="289"/>
      <c r="G35" s="289" t="s">
        <v>93</v>
      </c>
      <c r="H35" s="289" t="s">
        <v>94</v>
      </c>
      <c r="I35" s="106"/>
    </row>
    <row r="36" spans="1:9" ht="29" x14ac:dyDescent="0.35">
      <c r="A36" s="289"/>
      <c r="B36" s="289"/>
      <c r="C36" s="289"/>
      <c r="D36" s="289"/>
      <c r="E36" s="289"/>
      <c r="F36" s="289"/>
      <c r="G36" s="289" t="s">
        <v>41</v>
      </c>
      <c r="H36" s="289" t="s">
        <v>42</v>
      </c>
      <c r="I36" s="106"/>
    </row>
    <row r="37" spans="1:9" ht="43.5" x14ac:dyDescent="0.35">
      <c r="A37" s="289"/>
      <c r="B37" s="289"/>
      <c r="C37" s="289"/>
      <c r="D37" s="289"/>
      <c r="E37" s="289"/>
      <c r="F37" s="289"/>
      <c r="G37" s="289" t="s">
        <v>43</v>
      </c>
      <c r="H37" s="289" t="s">
        <v>44</v>
      </c>
      <c r="I37" s="106"/>
    </row>
    <row r="38" spans="1:9" ht="58" x14ac:dyDescent="0.35">
      <c r="A38" s="289"/>
      <c r="B38" s="289"/>
      <c r="C38" s="289"/>
      <c r="D38" s="289"/>
      <c r="E38" s="289"/>
      <c r="F38" s="289"/>
      <c r="G38" s="289" t="s">
        <v>45</v>
      </c>
      <c r="H38" s="289" t="s">
        <v>46</v>
      </c>
      <c r="I38" s="106"/>
    </row>
    <row r="39" spans="1:9" ht="29" x14ac:dyDescent="0.35">
      <c r="A39" s="289"/>
      <c r="B39" s="289"/>
      <c r="C39" s="289"/>
      <c r="D39" s="289"/>
      <c r="E39" s="289"/>
      <c r="F39" s="289"/>
      <c r="G39" s="289" t="s">
        <v>47</v>
      </c>
      <c r="H39" s="289" t="s">
        <v>48</v>
      </c>
      <c r="I39" s="106"/>
    </row>
    <row r="40" spans="1:9" x14ac:dyDescent="0.35">
      <c r="A40" s="289"/>
      <c r="B40" s="289"/>
      <c r="C40" s="289"/>
      <c r="D40" s="289"/>
      <c r="E40" s="289"/>
      <c r="F40" s="289"/>
      <c r="G40" s="289" t="s">
        <v>49</v>
      </c>
      <c r="H40" s="289" t="s">
        <v>50</v>
      </c>
      <c r="I40" s="106"/>
    </row>
    <row r="41" spans="1:9" x14ac:dyDescent="0.35">
      <c r="A41" s="289"/>
      <c r="B41" s="289"/>
      <c r="C41" s="289"/>
      <c r="D41" s="289"/>
      <c r="E41" s="289"/>
      <c r="F41" s="289"/>
      <c r="G41" s="289" t="s">
        <v>51</v>
      </c>
      <c r="H41" s="289" t="s">
        <v>52</v>
      </c>
      <c r="I41" s="106"/>
    </row>
    <row r="42" spans="1:9" ht="145" x14ac:dyDescent="0.35">
      <c r="A42" s="289"/>
      <c r="B42" s="289"/>
      <c r="C42" s="289"/>
      <c r="D42" s="289"/>
      <c r="E42" s="289"/>
      <c r="F42" s="289"/>
      <c r="G42" s="289" t="s">
        <v>854</v>
      </c>
      <c r="H42" s="289" t="s">
        <v>54</v>
      </c>
      <c r="I42" s="106"/>
    </row>
    <row r="43" spans="1:9" ht="101.5" x14ac:dyDescent="0.35">
      <c r="A43" s="289"/>
      <c r="B43" s="289"/>
      <c r="C43" s="289"/>
      <c r="D43" s="289"/>
      <c r="E43" s="289"/>
      <c r="F43" s="289"/>
      <c r="G43" s="289" t="s">
        <v>55</v>
      </c>
      <c r="H43" s="289" t="s">
        <v>56</v>
      </c>
      <c r="I43" s="106"/>
    </row>
    <row r="44" spans="1:9" ht="29" x14ac:dyDescent="0.35">
      <c r="A44" s="289"/>
      <c r="B44" s="289"/>
      <c r="C44" s="289"/>
      <c r="D44" s="289"/>
      <c r="E44" s="289"/>
      <c r="F44" s="289"/>
      <c r="G44" s="289" t="s">
        <v>57</v>
      </c>
      <c r="H44" s="289" t="s">
        <v>58</v>
      </c>
      <c r="I44" s="106"/>
    </row>
    <row r="45" spans="1:9" x14ac:dyDescent="0.35">
      <c r="A45" s="289"/>
      <c r="B45" s="289"/>
      <c r="C45" s="289"/>
      <c r="D45" s="289"/>
      <c r="E45" s="289"/>
      <c r="F45" s="289"/>
      <c r="G45" s="289" t="s">
        <v>855</v>
      </c>
      <c r="H45" s="289"/>
      <c r="I45" s="106"/>
    </row>
    <row r="46" spans="1:9" x14ac:dyDescent="0.35">
      <c r="A46" s="289"/>
      <c r="B46" s="289"/>
      <c r="C46" s="289"/>
      <c r="D46" s="289"/>
      <c r="E46" s="289"/>
      <c r="F46" s="289"/>
      <c r="G46" s="289" t="s">
        <v>59</v>
      </c>
      <c r="H46" s="289" t="s">
        <v>60</v>
      </c>
      <c r="I46" s="106"/>
    </row>
    <row r="47" spans="1:9" x14ac:dyDescent="0.35">
      <c r="A47" s="289"/>
      <c r="B47" s="289"/>
      <c r="C47" s="289"/>
      <c r="D47" s="289"/>
      <c r="E47" s="289"/>
      <c r="F47" s="289"/>
      <c r="G47" s="289" t="s">
        <v>856</v>
      </c>
      <c r="H47" s="289"/>
      <c r="I47" s="106"/>
    </row>
    <row r="48" spans="1:9" x14ac:dyDescent="0.35">
      <c r="A48" s="289"/>
      <c r="B48" s="289"/>
      <c r="C48" s="289"/>
      <c r="D48" s="289"/>
      <c r="E48" s="289"/>
      <c r="F48" s="289"/>
      <c r="G48" s="289" t="s">
        <v>857</v>
      </c>
      <c r="H48" s="289"/>
      <c r="I48" s="106"/>
    </row>
    <row r="49" spans="1:9" x14ac:dyDescent="0.35">
      <c r="A49" s="289"/>
      <c r="B49" s="289"/>
      <c r="C49" s="289"/>
      <c r="D49" s="289"/>
      <c r="E49" s="289"/>
      <c r="F49" s="289"/>
      <c r="G49" s="289" t="s">
        <v>858</v>
      </c>
      <c r="H49" s="289"/>
      <c r="I49" s="106"/>
    </row>
    <row r="50" spans="1:9" ht="43.5" x14ac:dyDescent="0.35">
      <c r="A50" s="289"/>
      <c r="B50" s="289"/>
      <c r="C50" s="289"/>
      <c r="D50" s="289"/>
      <c r="E50" s="289"/>
      <c r="F50" s="289"/>
      <c r="G50" s="289" t="s">
        <v>859</v>
      </c>
      <c r="H50" s="289" t="s">
        <v>70</v>
      </c>
      <c r="I50" s="106"/>
    </row>
    <row r="51" spans="1:9" x14ac:dyDescent="0.35">
      <c r="A51" s="289"/>
      <c r="B51" s="289"/>
      <c r="C51" s="289"/>
      <c r="D51" s="289"/>
      <c r="E51" s="289"/>
      <c r="F51" s="289"/>
      <c r="G51" s="289" t="s">
        <v>61</v>
      </c>
      <c r="H51" s="289" t="s">
        <v>62</v>
      </c>
      <c r="I51" s="106"/>
    </row>
    <row r="52" spans="1:9" x14ac:dyDescent="0.35">
      <c r="A52" s="289"/>
      <c r="B52" s="289"/>
      <c r="C52" s="289"/>
      <c r="D52" s="289"/>
      <c r="E52" s="289"/>
      <c r="F52" s="289"/>
      <c r="G52" s="289" t="s">
        <v>63</v>
      </c>
      <c r="H52" s="289" t="s">
        <v>64</v>
      </c>
      <c r="I52" s="106"/>
    </row>
    <row r="53" spans="1:9" ht="29" x14ac:dyDescent="0.35">
      <c r="A53" s="289"/>
      <c r="B53" s="289"/>
      <c r="C53" s="289"/>
      <c r="D53" s="289"/>
      <c r="E53" s="289"/>
      <c r="F53" s="289"/>
      <c r="G53" s="289" t="s">
        <v>65</v>
      </c>
      <c r="H53" s="289" t="s">
        <v>66</v>
      </c>
      <c r="I53" s="106"/>
    </row>
    <row r="54" spans="1:9" x14ac:dyDescent="0.35">
      <c r="A54" s="289"/>
      <c r="B54" s="289"/>
      <c r="C54" s="289"/>
      <c r="D54" s="289"/>
      <c r="E54" s="289"/>
      <c r="F54" s="289"/>
      <c r="G54" s="289" t="s">
        <v>67</v>
      </c>
      <c r="H54" s="289" t="s">
        <v>68</v>
      </c>
      <c r="I54" s="106"/>
    </row>
    <row r="55" spans="1:9" ht="29" x14ac:dyDescent="0.35">
      <c r="A55" s="289"/>
      <c r="B55" s="289"/>
      <c r="C55" s="289"/>
      <c r="D55" s="289"/>
      <c r="E55" s="289"/>
      <c r="F55" s="289"/>
      <c r="G55" s="289" t="s">
        <v>71</v>
      </c>
      <c r="H55" s="289" t="s">
        <v>72</v>
      </c>
      <c r="I55" s="106"/>
    </row>
    <row r="56" spans="1:9" ht="29" x14ac:dyDescent="0.35">
      <c r="A56" s="289"/>
      <c r="B56" s="289"/>
      <c r="C56" s="289"/>
      <c r="D56" s="289"/>
      <c r="E56" s="289"/>
      <c r="F56" s="289"/>
      <c r="G56" s="289" t="s">
        <v>860</v>
      </c>
      <c r="H56" s="289"/>
      <c r="I56" s="106"/>
    </row>
    <row r="57" spans="1:9" x14ac:dyDescent="0.35">
      <c r="A57" s="289" t="s">
        <v>8</v>
      </c>
      <c r="B57" s="289" t="s">
        <v>8</v>
      </c>
      <c r="C57" s="289"/>
      <c r="D57" s="289" t="s">
        <v>8</v>
      </c>
      <c r="E57" s="289"/>
      <c r="F57" s="289"/>
      <c r="G57" s="289" t="s">
        <v>96</v>
      </c>
      <c r="H57" s="106" t="s">
        <v>98</v>
      </c>
      <c r="I57" s="106"/>
    </row>
    <row r="58" spans="1:9" ht="43.5" x14ac:dyDescent="0.35">
      <c r="A58" s="289"/>
      <c r="B58" s="289"/>
      <c r="C58" s="289"/>
      <c r="D58" s="289"/>
      <c r="E58" s="106"/>
      <c r="F58" s="289"/>
      <c r="G58" s="289" t="s">
        <v>97</v>
      </c>
      <c r="H58" s="289" t="s">
        <v>99</v>
      </c>
      <c r="I58" s="106"/>
    </row>
    <row r="59" spans="1:9" ht="43.5" x14ac:dyDescent="0.35">
      <c r="A59" s="106"/>
      <c r="B59" s="106" t="s">
        <v>8</v>
      </c>
      <c r="C59" s="106"/>
      <c r="D59" s="106" t="s">
        <v>8</v>
      </c>
      <c r="E59" s="106" t="s">
        <v>8</v>
      </c>
      <c r="F59" s="106"/>
      <c r="G59" s="289" t="s">
        <v>1579</v>
      </c>
      <c r="H59" s="106"/>
      <c r="I59" s="106"/>
    </row>
    <row r="60" spans="1:9" ht="29" x14ac:dyDescent="0.35">
      <c r="A60" s="106" t="s">
        <v>8</v>
      </c>
      <c r="B60" s="106" t="s">
        <v>8</v>
      </c>
      <c r="C60" s="106"/>
      <c r="D60" s="106" t="s">
        <v>8</v>
      </c>
      <c r="E60" s="106"/>
      <c r="F60" s="106"/>
      <c r="G60" s="338" t="s">
        <v>2185</v>
      </c>
      <c r="H60" s="106"/>
      <c r="I60" s="289" t="s">
        <v>1583</v>
      </c>
    </row>
    <row r="61" spans="1:9" ht="43.5" x14ac:dyDescent="0.35">
      <c r="A61" s="106"/>
      <c r="B61" s="289" t="s">
        <v>8</v>
      </c>
      <c r="C61" s="106" t="s">
        <v>8</v>
      </c>
      <c r="D61" s="106" t="s">
        <v>8</v>
      </c>
      <c r="E61" s="106"/>
      <c r="F61" s="106"/>
      <c r="G61" s="289" t="s">
        <v>1584</v>
      </c>
      <c r="H61" s="289" t="s">
        <v>1585</v>
      </c>
      <c r="I61" s="289"/>
    </row>
    <row r="62" spans="1:9" ht="58" x14ac:dyDescent="0.35">
      <c r="A62" s="106"/>
      <c r="B62" s="289" t="s">
        <v>8</v>
      </c>
      <c r="C62" s="106"/>
      <c r="D62" s="106" t="s">
        <v>8</v>
      </c>
      <c r="E62" s="106"/>
      <c r="F62" s="106"/>
      <c r="G62" s="289" t="s">
        <v>1586</v>
      </c>
      <c r="H62" s="106"/>
      <c r="I62" s="289" t="s">
        <v>1587</v>
      </c>
    </row>
    <row r="63" spans="1:9" ht="58" x14ac:dyDescent="0.35">
      <c r="A63" s="106"/>
      <c r="B63" s="289" t="s">
        <v>8</v>
      </c>
      <c r="C63" s="106"/>
      <c r="D63" s="106" t="s">
        <v>8</v>
      </c>
      <c r="E63" s="106" t="s">
        <v>8</v>
      </c>
      <c r="F63" s="106"/>
      <c r="G63" s="289" t="s">
        <v>1588</v>
      </c>
      <c r="H63" s="106"/>
      <c r="I63" s="289" t="s">
        <v>1587</v>
      </c>
    </row>
    <row r="64" spans="1:9" ht="72.5" x14ac:dyDescent="0.35">
      <c r="A64" s="106" t="s">
        <v>8</v>
      </c>
      <c r="B64" s="106" t="s">
        <v>8</v>
      </c>
      <c r="C64" s="106"/>
      <c r="D64" s="106" t="s">
        <v>8</v>
      </c>
      <c r="E64" s="106"/>
      <c r="F64" s="106"/>
      <c r="G64" s="289" t="s">
        <v>1589</v>
      </c>
      <c r="H64" s="106"/>
      <c r="I64" s="106"/>
    </row>
    <row r="65" spans="1:9" ht="58" x14ac:dyDescent="0.35">
      <c r="A65" s="106"/>
      <c r="B65" s="289" t="s">
        <v>8</v>
      </c>
      <c r="C65" s="106"/>
      <c r="D65" s="106" t="s">
        <v>8</v>
      </c>
      <c r="E65" s="106"/>
      <c r="F65" s="106"/>
      <c r="G65" s="289" t="s">
        <v>1590</v>
      </c>
      <c r="H65" s="106"/>
      <c r="I65" s="289" t="s">
        <v>1587</v>
      </c>
    </row>
    <row r="66" spans="1:9" ht="43.5" x14ac:dyDescent="0.35">
      <c r="A66" s="106" t="s">
        <v>8</v>
      </c>
      <c r="B66" s="106" t="s">
        <v>8</v>
      </c>
      <c r="C66" s="106"/>
      <c r="D66" s="106" t="s">
        <v>8</v>
      </c>
      <c r="E66" s="106"/>
      <c r="F66" s="106"/>
      <c r="G66" s="289" t="s">
        <v>1597</v>
      </c>
      <c r="H66" s="106"/>
      <c r="I66" s="289" t="s">
        <v>1587</v>
      </c>
    </row>
    <row r="67" spans="1:9" ht="43.5" x14ac:dyDescent="0.35">
      <c r="A67" s="106"/>
      <c r="B67" s="106"/>
      <c r="C67" s="106"/>
      <c r="D67" s="106"/>
      <c r="E67" s="106" t="s">
        <v>8</v>
      </c>
      <c r="F67" s="106"/>
      <c r="G67" s="289" t="s">
        <v>1598</v>
      </c>
      <c r="H67" s="106"/>
      <c r="I67" s="289" t="s">
        <v>1587</v>
      </c>
    </row>
    <row r="68" spans="1:9" ht="43.5" x14ac:dyDescent="0.35">
      <c r="A68" s="106"/>
      <c r="B68" s="106"/>
      <c r="C68" s="106"/>
      <c r="D68" s="106"/>
      <c r="E68" s="106" t="s">
        <v>8</v>
      </c>
      <c r="F68" s="106"/>
      <c r="G68" s="289" t="s">
        <v>1599</v>
      </c>
      <c r="H68" s="106"/>
      <c r="I68" s="289" t="s">
        <v>1587</v>
      </c>
    </row>
    <row r="69" spans="1:9" ht="29" x14ac:dyDescent="0.35">
      <c r="A69" s="106"/>
      <c r="B69" s="106"/>
      <c r="C69" s="106"/>
      <c r="D69" s="106"/>
      <c r="E69" s="106" t="s">
        <v>8</v>
      </c>
      <c r="F69" s="106"/>
      <c r="G69" s="289" t="s">
        <v>1600</v>
      </c>
      <c r="H69" s="106"/>
      <c r="I69" s="289" t="s">
        <v>1601</v>
      </c>
    </row>
    <row r="70" spans="1:9" x14ac:dyDescent="0.35">
      <c r="A70" s="106"/>
      <c r="B70" s="106" t="s">
        <v>8</v>
      </c>
      <c r="C70" s="106"/>
      <c r="D70" s="106" t="s">
        <v>8</v>
      </c>
      <c r="E70" s="106" t="s">
        <v>8</v>
      </c>
      <c r="F70" s="106"/>
      <c r="G70" s="289" t="s">
        <v>1602</v>
      </c>
      <c r="H70" s="106"/>
      <c r="I70" s="289" t="s">
        <v>1603</v>
      </c>
    </row>
    <row r="71" spans="1:9" ht="58" x14ac:dyDescent="0.35">
      <c r="A71" s="106"/>
      <c r="B71" s="106"/>
      <c r="C71" s="106"/>
      <c r="D71" s="106"/>
      <c r="E71" s="106" t="s">
        <v>8</v>
      </c>
      <c r="F71" s="106"/>
      <c r="G71" s="289" t="s">
        <v>1604</v>
      </c>
      <c r="H71" s="106"/>
      <c r="I71" s="289"/>
    </row>
    <row r="72" spans="1:9" ht="43.5" x14ac:dyDescent="0.35">
      <c r="A72" s="106"/>
      <c r="B72" s="106"/>
      <c r="C72" s="106"/>
      <c r="D72" s="106"/>
      <c r="E72" s="106" t="s">
        <v>8</v>
      </c>
      <c r="F72" s="106"/>
      <c r="G72" s="289" t="s">
        <v>1605</v>
      </c>
      <c r="H72" s="106"/>
      <c r="I72" s="289"/>
    </row>
    <row r="73" spans="1:9" ht="43.5" x14ac:dyDescent="0.35">
      <c r="A73" s="106"/>
      <c r="B73" s="106" t="s">
        <v>8</v>
      </c>
      <c r="C73" s="106"/>
      <c r="D73" s="106" t="s">
        <v>8</v>
      </c>
      <c r="E73" s="106"/>
      <c r="F73" s="106"/>
      <c r="G73" s="289" t="s">
        <v>1607</v>
      </c>
      <c r="H73" s="106"/>
      <c r="I73" s="289" t="s">
        <v>1608</v>
      </c>
    </row>
    <row r="74" spans="1:9" ht="43.5" x14ac:dyDescent="0.35">
      <c r="A74" s="106" t="s">
        <v>8</v>
      </c>
      <c r="B74" s="106"/>
      <c r="C74" s="106"/>
      <c r="D74" s="106" t="s">
        <v>8</v>
      </c>
      <c r="E74" s="106"/>
      <c r="F74" s="106"/>
      <c r="G74" s="289" t="s">
        <v>1609</v>
      </c>
      <c r="H74" s="106"/>
      <c r="I74" s="289" t="s">
        <v>1610</v>
      </c>
    </row>
    <row r="75" spans="1:9" ht="72.5" x14ac:dyDescent="0.35">
      <c r="A75" s="106"/>
      <c r="B75" s="106" t="s">
        <v>8</v>
      </c>
      <c r="C75" s="106"/>
      <c r="D75" s="106" t="s">
        <v>8</v>
      </c>
      <c r="E75" s="106" t="s">
        <v>8</v>
      </c>
      <c r="F75" s="106"/>
      <c r="G75" s="289" t="s">
        <v>1611</v>
      </c>
      <c r="H75" s="106"/>
      <c r="I75" s="289" t="s">
        <v>1612</v>
      </c>
    </row>
    <row r="76" spans="1:9" ht="87" x14ac:dyDescent="0.35">
      <c r="A76" s="106"/>
      <c r="B76" s="106"/>
      <c r="C76" s="106"/>
      <c r="D76" s="106"/>
      <c r="E76" s="106" t="s">
        <v>8</v>
      </c>
      <c r="F76" s="106"/>
      <c r="G76" s="289" t="s">
        <v>1613</v>
      </c>
      <c r="H76" s="106"/>
      <c r="I76" s="289" t="s">
        <v>1614</v>
      </c>
    </row>
    <row r="77" spans="1:9" ht="29" x14ac:dyDescent="0.35">
      <c r="A77" s="106" t="s">
        <v>8</v>
      </c>
      <c r="B77" s="106" t="s">
        <v>8</v>
      </c>
      <c r="C77" s="106"/>
      <c r="D77" s="106" t="s">
        <v>8</v>
      </c>
      <c r="E77" s="106"/>
      <c r="F77" s="106"/>
      <c r="G77" s="289" t="s">
        <v>1615</v>
      </c>
      <c r="H77" s="106"/>
      <c r="I77" s="289" t="s">
        <v>1616</v>
      </c>
    </row>
    <row r="81" spans="1:3" x14ac:dyDescent="0.35">
      <c r="A81" s="335" t="s">
        <v>2183</v>
      </c>
    </row>
    <row r="82" spans="1:3" x14ac:dyDescent="0.35">
      <c r="A82" s="337" t="s">
        <v>2184</v>
      </c>
    </row>
    <row r="83" spans="1:3" x14ac:dyDescent="0.35">
      <c r="A83" s="336" t="s">
        <v>2179</v>
      </c>
    </row>
    <row r="84" spans="1:3" x14ac:dyDescent="0.35">
      <c r="A84" s="3" t="s">
        <v>2180</v>
      </c>
    </row>
    <row r="85" spans="1:3" x14ac:dyDescent="0.35">
      <c r="A85" t="s">
        <v>2181</v>
      </c>
    </row>
    <row r="88" spans="1:3" x14ac:dyDescent="0.35">
      <c r="A88" s="173" t="s">
        <v>912</v>
      </c>
      <c r="B88" s="173" t="s">
        <v>1533</v>
      </c>
      <c r="C88" s="173" t="s">
        <v>914</v>
      </c>
    </row>
    <row r="89" spans="1:3" ht="58" x14ac:dyDescent="0.35">
      <c r="A89" s="173" t="s">
        <v>1577</v>
      </c>
      <c r="B89" s="173" t="s">
        <v>1578</v>
      </c>
      <c r="C89" s="194">
        <v>45</v>
      </c>
    </row>
    <row r="90" spans="1:3" ht="58" x14ac:dyDescent="0.35">
      <c r="A90" s="173" t="s">
        <v>1579</v>
      </c>
      <c r="B90" s="173" t="s">
        <v>1578</v>
      </c>
      <c r="C90" s="194">
        <v>70</v>
      </c>
    </row>
    <row r="91" spans="1:3" ht="29" x14ac:dyDescent="0.35">
      <c r="A91" s="173" t="s">
        <v>1580</v>
      </c>
      <c r="B91" s="173" t="s">
        <v>1581</v>
      </c>
      <c r="C91" s="194">
        <v>15</v>
      </c>
    </row>
    <row r="92" spans="1:3" ht="29" x14ac:dyDescent="0.35">
      <c r="A92" s="173" t="s">
        <v>1582</v>
      </c>
      <c r="B92" s="173" t="s">
        <v>1583</v>
      </c>
      <c r="C92" s="195">
        <v>30</v>
      </c>
    </row>
    <row r="93" spans="1:3" ht="58" x14ac:dyDescent="0.35">
      <c r="A93" s="173" t="s">
        <v>1584</v>
      </c>
      <c r="B93" s="173" t="s">
        <v>1585</v>
      </c>
      <c r="C93" s="194">
        <v>150</v>
      </c>
    </row>
    <row r="94" spans="1:3" ht="72.5" x14ac:dyDescent="0.35">
      <c r="A94" s="173" t="s">
        <v>1586</v>
      </c>
      <c r="B94" s="173" t="s">
        <v>1587</v>
      </c>
      <c r="C94" s="194">
        <v>150</v>
      </c>
    </row>
    <row r="95" spans="1:3" ht="72.5" x14ac:dyDescent="0.35">
      <c r="A95" s="173" t="s">
        <v>1588</v>
      </c>
      <c r="B95" s="173" t="s">
        <v>1587</v>
      </c>
      <c r="C95" s="194">
        <v>90</v>
      </c>
    </row>
    <row r="96" spans="1:3" ht="72.5" x14ac:dyDescent="0.35">
      <c r="A96" s="173" t="s">
        <v>1589</v>
      </c>
      <c r="B96" s="173"/>
      <c r="C96" s="194">
        <v>30</v>
      </c>
    </row>
    <row r="97" spans="1:3" ht="58" x14ac:dyDescent="0.35">
      <c r="A97" s="173" t="s">
        <v>1590</v>
      </c>
      <c r="B97" s="173" t="s">
        <v>1587</v>
      </c>
      <c r="C97" s="194">
        <v>150</v>
      </c>
    </row>
    <row r="98" spans="1:3" ht="43.5" x14ac:dyDescent="0.35">
      <c r="A98" s="173" t="s">
        <v>1591</v>
      </c>
      <c r="B98" s="173" t="s">
        <v>1592</v>
      </c>
      <c r="C98" s="173">
        <v>160</v>
      </c>
    </row>
    <row r="99" spans="1:3" ht="43.5" x14ac:dyDescent="0.35">
      <c r="A99" s="173" t="s">
        <v>1593</v>
      </c>
      <c r="B99" s="173" t="s">
        <v>1594</v>
      </c>
      <c r="C99" s="194">
        <v>110</v>
      </c>
    </row>
    <row r="100" spans="1:3" ht="43.5" x14ac:dyDescent="0.35">
      <c r="A100" s="173" t="s">
        <v>1595</v>
      </c>
      <c r="B100" s="173" t="s">
        <v>1596</v>
      </c>
      <c r="C100" s="194">
        <v>90</v>
      </c>
    </row>
    <row r="101" spans="1:3" ht="43.5" x14ac:dyDescent="0.35">
      <c r="A101" s="173" t="s">
        <v>1597</v>
      </c>
      <c r="B101" s="173" t="s">
        <v>1587</v>
      </c>
      <c r="C101" s="194">
        <v>160</v>
      </c>
    </row>
    <row r="102" spans="1:3" ht="58" x14ac:dyDescent="0.35">
      <c r="A102" s="173" t="s">
        <v>1598</v>
      </c>
      <c r="B102" s="173" t="s">
        <v>1587</v>
      </c>
      <c r="C102" s="194">
        <v>350</v>
      </c>
    </row>
    <row r="103" spans="1:3" ht="58" x14ac:dyDescent="0.35">
      <c r="A103" s="173" t="s">
        <v>1599</v>
      </c>
      <c r="B103" s="173" t="s">
        <v>1587</v>
      </c>
      <c r="C103" s="194">
        <v>110</v>
      </c>
    </row>
    <row r="104" spans="1:3" ht="43.5" x14ac:dyDescent="0.35">
      <c r="A104" s="173" t="s">
        <v>1600</v>
      </c>
      <c r="B104" s="173" t="s">
        <v>1601</v>
      </c>
      <c r="C104" s="194">
        <v>90</v>
      </c>
    </row>
    <row r="105" spans="1:3" x14ac:dyDescent="0.35">
      <c r="A105" s="173" t="s">
        <v>1602</v>
      </c>
      <c r="B105" s="173" t="s">
        <v>1603</v>
      </c>
      <c r="C105" s="173">
        <v>30</v>
      </c>
    </row>
    <row r="106" spans="1:3" ht="72.5" x14ac:dyDescent="0.35">
      <c r="A106" s="173" t="s">
        <v>1604</v>
      </c>
      <c r="B106" s="173"/>
      <c r="C106" s="195">
        <v>40</v>
      </c>
    </row>
    <row r="107" spans="1:3" ht="58" x14ac:dyDescent="0.35">
      <c r="A107" s="173" t="s">
        <v>1605</v>
      </c>
      <c r="B107" s="173"/>
      <c r="C107" s="173" t="s">
        <v>1606</v>
      </c>
    </row>
    <row r="108" spans="1:3" ht="43.5" x14ac:dyDescent="0.35">
      <c r="A108" s="173" t="s">
        <v>1607</v>
      </c>
      <c r="B108" s="173" t="s">
        <v>1608</v>
      </c>
      <c r="C108" s="173">
        <v>155</v>
      </c>
    </row>
    <row r="109" spans="1:3" ht="43.5" x14ac:dyDescent="0.35">
      <c r="A109" s="173" t="s">
        <v>1609</v>
      </c>
      <c r="B109" s="173" t="s">
        <v>1610</v>
      </c>
      <c r="C109" s="173">
        <v>150</v>
      </c>
    </row>
    <row r="110" spans="1:3" ht="87" x14ac:dyDescent="0.35">
      <c r="A110" s="173" t="s">
        <v>1611</v>
      </c>
      <c r="B110" s="173" t="s">
        <v>1612</v>
      </c>
      <c r="C110" s="195">
        <v>415</v>
      </c>
    </row>
    <row r="111" spans="1:3" ht="87" x14ac:dyDescent="0.35">
      <c r="A111" s="173" t="s">
        <v>1613</v>
      </c>
      <c r="B111" s="173" t="s">
        <v>1614</v>
      </c>
      <c r="C111" s="173">
        <v>460</v>
      </c>
    </row>
    <row r="112" spans="1:3" ht="29" x14ac:dyDescent="0.35">
      <c r="A112" s="173" t="s">
        <v>1615</v>
      </c>
      <c r="B112" s="173" t="s">
        <v>1616</v>
      </c>
      <c r="C112" s="195">
        <v>65</v>
      </c>
    </row>
  </sheetData>
  <mergeCells count="3">
    <mergeCell ref="A5:B5"/>
    <mergeCell ref="C5:F5"/>
    <mergeCell ref="G5:I5"/>
  </mergeCells>
  <hyperlinks>
    <hyperlink ref="G2" r:id="rId1" xr:uid="{DE748AB8-8B9B-4693-BF22-8D290F6186C6}"/>
  </hyperlinks>
  <pageMargins left="0.7" right="0.7" top="0.75" bottom="0.75" header="0.3" footer="0.3"/>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7559-4BE9-4E0F-BDBC-41FD106C3941}">
  <dimension ref="A1:R77"/>
  <sheetViews>
    <sheetView zoomScale="80" zoomScaleNormal="80" workbookViewId="0">
      <selection activeCell="K5" sqref="K5"/>
    </sheetView>
  </sheetViews>
  <sheetFormatPr baseColWidth="10" defaultColWidth="10.6328125" defaultRowHeight="14.5" x14ac:dyDescent="0.35"/>
  <cols>
    <col min="1" max="6" width="10.6328125" style="566"/>
    <col min="7" max="7" width="15.6328125" style="566" customWidth="1"/>
    <col min="8" max="8" width="19.6328125" style="566" customWidth="1"/>
    <col min="9" max="9" width="13.6328125" style="566" customWidth="1"/>
    <col min="10" max="10" width="10.6328125" style="566"/>
    <col min="11" max="11" width="15.54296875" style="566" customWidth="1"/>
    <col min="12" max="12" width="6.36328125" style="566" customWidth="1"/>
    <col min="13" max="13" width="4.6328125" style="566" customWidth="1"/>
    <col min="14" max="14" width="19.6328125" style="566" customWidth="1"/>
    <col min="15" max="16" width="10.6328125" style="566"/>
    <col min="17" max="17" width="11" style="566" customWidth="1"/>
    <col min="18" max="18" width="13.6328125" style="566" customWidth="1"/>
    <col min="19" max="16384" width="10.6328125" style="566"/>
  </cols>
  <sheetData>
    <row r="1" spans="1:18" x14ac:dyDescent="0.35">
      <c r="A1" s="723" t="s">
        <v>2790</v>
      </c>
      <c r="B1" s="723"/>
      <c r="C1" s="723"/>
      <c r="D1" s="723"/>
      <c r="E1" s="723"/>
      <c r="F1" s="723"/>
      <c r="G1" s="723"/>
      <c r="H1" s="723"/>
      <c r="I1" s="723"/>
    </row>
    <row r="2" spans="1:18" x14ac:dyDescent="0.35">
      <c r="A2" s="723"/>
      <c r="B2" s="723"/>
      <c r="C2" s="723"/>
      <c r="D2" s="723"/>
      <c r="E2" s="723"/>
      <c r="F2" s="723"/>
      <c r="G2" s="723"/>
      <c r="H2" s="723"/>
      <c r="I2" s="723"/>
    </row>
    <row r="3" spans="1:18" x14ac:dyDescent="0.35">
      <c r="A3" s="732" t="s">
        <v>2796</v>
      </c>
      <c r="B3" s="732"/>
      <c r="C3" s="732" t="s">
        <v>108</v>
      </c>
      <c r="D3" s="732"/>
      <c r="E3" s="732" t="s">
        <v>109</v>
      </c>
      <c r="F3" s="732"/>
      <c r="G3" s="612" t="s">
        <v>110</v>
      </c>
      <c r="H3" s="618" t="s">
        <v>907</v>
      </c>
      <c r="I3" s="612" t="s">
        <v>2798</v>
      </c>
    </row>
    <row r="4" spans="1:18" ht="29" x14ac:dyDescent="0.35">
      <c r="A4" s="734" t="s">
        <v>1046</v>
      </c>
      <c r="B4" s="734"/>
      <c r="C4" s="734" t="s">
        <v>1243</v>
      </c>
      <c r="D4" s="734"/>
      <c r="E4" s="734" t="s">
        <v>1047</v>
      </c>
      <c r="F4" s="734"/>
      <c r="G4" s="537" t="s">
        <v>849</v>
      </c>
      <c r="H4" s="582" t="s">
        <v>904</v>
      </c>
      <c r="I4" s="538" t="s">
        <v>631</v>
      </c>
    </row>
    <row r="5" spans="1:18" ht="36" customHeight="1" x14ac:dyDescent="0.35">
      <c r="A5" s="735" t="s">
        <v>2831</v>
      </c>
      <c r="B5" s="735"/>
      <c r="C5" s="735"/>
      <c r="D5" s="735"/>
      <c r="E5" s="735"/>
      <c r="F5" s="730"/>
      <c r="G5" s="730"/>
    </row>
    <row r="6" spans="1:18" ht="55.25" customHeight="1" x14ac:dyDescent="0.35">
      <c r="A6" s="735" t="s">
        <v>2832</v>
      </c>
      <c r="B6" s="730"/>
      <c r="C6" s="730"/>
      <c r="D6" s="730"/>
      <c r="E6" s="730"/>
      <c r="F6" s="730"/>
      <c r="G6" s="730"/>
    </row>
    <row r="7" spans="1:18" x14ac:dyDescent="0.35">
      <c r="B7" s="736" t="s">
        <v>2797</v>
      </c>
      <c r="C7" s="736"/>
      <c r="D7" s="736"/>
      <c r="E7" s="736"/>
      <c r="F7" s="731"/>
      <c r="G7" s="731"/>
    </row>
    <row r="9" spans="1:18" x14ac:dyDescent="0.35">
      <c r="A9" s="724" t="s">
        <v>13</v>
      </c>
      <c r="B9" s="725"/>
      <c r="C9" s="726" t="s">
        <v>12</v>
      </c>
      <c r="D9" s="727"/>
      <c r="E9" s="727"/>
      <c r="F9" s="728"/>
      <c r="G9" s="729" t="s">
        <v>10</v>
      </c>
      <c r="H9" s="729"/>
      <c r="I9" s="729"/>
      <c r="J9" s="577" t="s">
        <v>2792</v>
      </c>
      <c r="K9" s="578" t="s">
        <v>2794</v>
      </c>
      <c r="Q9" s="577" t="s">
        <v>2792</v>
      </c>
      <c r="R9" s="578" t="s">
        <v>2794</v>
      </c>
    </row>
    <row r="10" spans="1:18" ht="87" x14ac:dyDescent="0.35">
      <c r="A10" s="572" t="s">
        <v>4</v>
      </c>
      <c r="B10" s="572" t="s">
        <v>5</v>
      </c>
      <c r="C10" s="573" t="s">
        <v>6</v>
      </c>
      <c r="D10" s="573" t="s">
        <v>880</v>
      </c>
      <c r="E10" s="573" t="s">
        <v>7</v>
      </c>
      <c r="F10" s="573" t="s">
        <v>881</v>
      </c>
      <c r="G10" s="574" t="s">
        <v>0</v>
      </c>
      <c r="H10" s="574" t="s">
        <v>1</v>
      </c>
      <c r="I10" s="574" t="s">
        <v>894</v>
      </c>
      <c r="J10" s="575" t="s">
        <v>2793</v>
      </c>
      <c r="K10" s="576" t="s">
        <v>2795</v>
      </c>
      <c r="N10" s="539" t="s">
        <v>912</v>
      </c>
      <c r="O10" s="539" t="s">
        <v>1533</v>
      </c>
      <c r="P10" s="539" t="s">
        <v>914</v>
      </c>
      <c r="Q10" s="575" t="s">
        <v>2806</v>
      </c>
      <c r="R10" s="576" t="s">
        <v>2795</v>
      </c>
    </row>
    <row r="11" spans="1:18" ht="101.5" x14ac:dyDescent="0.35">
      <c r="A11" s="610"/>
      <c r="B11" s="610"/>
      <c r="C11" s="610"/>
      <c r="D11" s="610"/>
      <c r="E11" s="610"/>
      <c r="F11" s="610"/>
      <c r="G11" s="610" t="s">
        <v>2</v>
      </c>
      <c r="H11" s="610"/>
      <c r="I11" s="567"/>
      <c r="J11" s="584"/>
      <c r="K11" s="568"/>
      <c r="N11" s="619" t="s">
        <v>1577</v>
      </c>
      <c r="O11" s="619" t="s">
        <v>2833</v>
      </c>
      <c r="P11" s="534">
        <v>45</v>
      </c>
      <c r="Q11" s="541" t="s">
        <v>8</v>
      </c>
      <c r="R11" s="541"/>
    </row>
    <row r="12" spans="1:18" ht="101.5" x14ac:dyDescent="0.35">
      <c r="A12" s="568" t="s">
        <v>8</v>
      </c>
      <c r="B12" s="568" t="s">
        <v>8</v>
      </c>
      <c r="C12" s="568"/>
      <c r="D12" s="568" t="s">
        <v>8</v>
      </c>
      <c r="E12" s="568" t="s">
        <v>8</v>
      </c>
      <c r="F12" s="568"/>
      <c r="G12" s="568" t="s">
        <v>3</v>
      </c>
      <c r="H12" s="568" t="s">
        <v>2834</v>
      </c>
      <c r="I12" s="568" t="s">
        <v>1583</v>
      </c>
      <c r="J12" s="584" t="s">
        <v>8</v>
      </c>
      <c r="K12" s="568"/>
      <c r="N12" s="619" t="s">
        <v>1579</v>
      </c>
      <c r="O12" s="619" t="s">
        <v>1578</v>
      </c>
      <c r="P12" s="534">
        <v>70</v>
      </c>
      <c r="Q12" s="541" t="s">
        <v>8</v>
      </c>
      <c r="R12" s="542"/>
    </row>
    <row r="13" spans="1:18" ht="116" x14ac:dyDescent="0.35">
      <c r="A13" s="568"/>
      <c r="B13" s="568"/>
      <c r="C13" s="568"/>
      <c r="D13" s="568"/>
      <c r="E13" s="568"/>
      <c r="F13" s="568"/>
      <c r="G13" s="568" t="s">
        <v>853</v>
      </c>
      <c r="H13" s="568" t="s">
        <v>73</v>
      </c>
      <c r="I13" s="536"/>
      <c r="J13" s="584"/>
      <c r="K13" s="568"/>
      <c r="N13" s="619" t="s">
        <v>1580</v>
      </c>
      <c r="O13" s="619" t="s">
        <v>1581</v>
      </c>
      <c r="P13" s="534">
        <v>15</v>
      </c>
      <c r="Q13" s="543" t="s">
        <v>8</v>
      </c>
      <c r="R13" s="542" t="s">
        <v>2835</v>
      </c>
    </row>
    <row r="14" spans="1:18" ht="29" x14ac:dyDescent="0.35">
      <c r="A14" s="568" t="s">
        <v>8</v>
      </c>
      <c r="B14" s="568"/>
      <c r="C14" s="568"/>
      <c r="D14" s="568" t="s">
        <v>8</v>
      </c>
      <c r="E14" s="568"/>
      <c r="F14" s="568"/>
      <c r="G14" s="568" t="s">
        <v>14</v>
      </c>
      <c r="H14" s="536" t="s">
        <v>76</v>
      </c>
      <c r="I14" s="536"/>
      <c r="J14" s="584" t="s">
        <v>8</v>
      </c>
      <c r="K14" s="568"/>
      <c r="N14" s="619" t="s">
        <v>1582</v>
      </c>
      <c r="O14" s="619" t="s">
        <v>1583</v>
      </c>
      <c r="P14" s="535">
        <v>30</v>
      </c>
      <c r="Q14" s="543" t="s">
        <v>36</v>
      </c>
      <c r="R14" s="542" t="s">
        <v>2836</v>
      </c>
    </row>
    <row r="15" spans="1:18" ht="101.5" x14ac:dyDescent="0.35">
      <c r="A15" s="568"/>
      <c r="B15" s="568"/>
      <c r="C15" s="568"/>
      <c r="D15" s="568"/>
      <c r="E15" s="568"/>
      <c r="F15" s="568"/>
      <c r="G15" s="568" t="s">
        <v>16</v>
      </c>
      <c r="H15" s="568"/>
      <c r="I15" s="536"/>
      <c r="J15" s="584" t="s">
        <v>8</v>
      </c>
      <c r="K15" s="568"/>
      <c r="N15" s="619" t="s">
        <v>1584</v>
      </c>
      <c r="O15" s="619" t="s">
        <v>1585</v>
      </c>
      <c r="P15" s="534">
        <v>250</v>
      </c>
      <c r="Q15" s="543" t="s">
        <v>36</v>
      </c>
      <c r="R15" s="542"/>
    </row>
    <row r="16" spans="1:18" ht="116" x14ac:dyDescent="0.35">
      <c r="A16" s="568"/>
      <c r="B16" s="568"/>
      <c r="C16" s="568"/>
      <c r="D16" s="568"/>
      <c r="E16" s="568"/>
      <c r="F16" s="568"/>
      <c r="G16" s="568" t="s">
        <v>17</v>
      </c>
      <c r="H16" s="568" t="s">
        <v>19</v>
      </c>
      <c r="I16" s="536"/>
      <c r="J16" s="584"/>
      <c r="K16" s="568"/>
      <c r="N16" s="619" t="s">
        <v>1586</v>
      </c>
      <c r="O16" s="619" t="s">
        <v>1587</v>
      </c>
      <c r="P16" s="534">
        <v>150</v>
      </c>
      <c r="Q16" s="543" t="s">
        <v>36</v>
      </c>
      <c r="R16" s="542"/>
    </row>
    <row r="17" spans="1:18" ht="116" x14ac:dyDescent="0.35">
      <c r="A17" s="568"/>
      <c r="B17" s="568"/>
      <c r="C17" s="568"/>
      <c r="D17" s="568"/>
      <c r="E17" s="568"/>
      <c r="F17" s="568"/>
      <c r="G17" s="568" t="s">
        <v>20</v>
      </c>
      <c r="H17" s="568" t="s">
        <v>21</v>
      </c>
      <c r="I17" s="536"/>
      <c r="J17" s="584"/>
      <c r="K17" s="568"/>
      <c r="N17" s="619" t="s">
        <v>2837</v>
      </c>
      <c r="O17" s="619" t="s">
        <v>1587</v>
      </c>
      <c r="P17" s="534">
        <v>250</v>
      </c>
      <c r="Q17" s="543"/>
      <c r="R17" s="542"/>
    </row>
    <row r="18" spans="1:18" ht="145" x14ac:dyDescent="0.35">
      <c r="A18" s="568"/>
      <c r="B18" s="568"/>
      <c r="C18" s="568"/>
      <c r="D18" s="568"/>
      <c r="E18" s="568"/>
      <c r="F18" s="568"/>
      <c r="G18" s="568" t="s">
        <v>75</v>
      </c>
      <c r="H18" s="568" t="s">
        <v>77</v>
      </c>
      <c r="I18" s="536"/>
      <c r="J18" s="584" t="s">
        <v>8</v>
      </c>
      <c r="K18" s="568"/>
      <c r="N18" s="619" t="s">
        <v>1589</v>
      </c>
      <c r="O18" s="619"/>
      <c r="P18" s="534">
        <v>30</v>
      </c>
      <c r="Q18" s="543" t="s">
        <v>36</v>
      </c>
      <c r="R18" s="542"/>
    </row>
    <row r="19" spans="1:18" ht="101.5" x14ac:dyDescent="0.35">
      <c r="A19" s="568" t="s">
        <v>8</v>
      </c>
      <c r="B19" s="568" t="s">
        <v>8</v>
      </c>
      <c r="C19" s="568"/>
      <c r="D19" s="568" t="s">
        <v>8</v>
      </c>
      <c r="E19" s="568"/>
      <c r="F19" s="568"/>
      <c r="G19" s="568" t="s">
        <v>78</v>
      </c>
      <c r="H19" s="568" t="s">
        <v>76</v>
      </c>
      <c r="I19" s="536"/>
      <c r="J19" s="584" t="s">
        <v>8</v>
      </c>
      <c r="K19" s="568"/>
      <c r="N19" s="619" t="s">
        <v>1590</v>
      </c>
      <c r="O19" s="619" t="s">
        <v>1587</v>
      </c>
      <c r="P19" s="534">
        <v>150</v>
      </c>
      <c r="Q19" s="543" t="s">
        <v>36</v>
      </c>
      <c r="R19" s="542"/>
    </row>
    <row r="20" spans="1:18" ht="87" x14ac:dyDescent="0.35">
      <c r="A20" s="568"/>
      <c r="B20" s="568"/>
      <c r="C20" s="568"/>
      <c r="D20" s="568"/>
      <c r="E20" s="568"/>
      <c r="F20" s="568"/>
      <c r="G20" s="568" t="s">
        <v>852</v>
      </c>
      <c r="H20" s="568"/>
      <c r="I20" s="536"/>
      <c r="J20" s="584" t="s">
        <v>8</v>
      </c>
      <c r="K20" s="568"/>
      <c r="N20" s="619" t="s">
        <v>1595</v>
      </c>
      <c r="O20" s="619" t="s">
        <v>1596</v>
      </c>
      <c r="P20" s="534">
        <v>90</v>
      </c>
      <c r="Q20" s="543"/>
      <c r="R20" s="542"/>
    </row>
    <row r="21" spans="1:18" ht="58" x14ac:dyDescent="0.35">
      <c r="A21" s="568"/>
      <c r="B21" s="568"/>
      <c r="C21" s="568"/>
      <c r="D21" s="568"/>
      <c r="E21" s="568"/>
      <c r="F21" s="568"/>
      <c r="G21" s="568" t="s">
        <v>79</v>
      </c>
      <c r="H21" s="536" t="s">
        <v>80</v>
      </c>
      <c r="I21" s="536"/>
      <c r="J21" s="584" t="s">
        <v>8</v>
      </c>
      <c r="K21" s="568"/>
      <c r="N21" s="619" t="s">
        <v>1600</v>
      </c>
      <c r="O21" s="619" t="s">
        <v>1601</v>
      </c>
      <c r="P21" s="534">
        <v>90</v>
      </c>
      <c r="Q21" s="543"/>
      <c r="R21" s="542"/>
    </row>
    <row r="22" spans="1:18" ht="43.5" x14ac:dyDescent="0.35">
      <c r="A22" s="568"/>
      <c r="B22" s="568"/>
      <c r="C22" s="568"/>
      <c r="D22" s="568"/>
      <c r="E22" s="568"/>
      <c r="F22" s="568"/>
      <c r="G22" s="568" t="s">
        <v>22</v>
      </c>
      <c r="H22" s="568" t="s">
        <v>23</v>
      </c>
      <c r="I22" s="536"/>
      <c r="J22" s="584"/>
      <c r="K22" s="568"/>
      <c r="N22" s="619" t="s">
        <v>1602</v>
      </c>
      <c r="O22" s="619" t="s">
        <v>1603</v>
      </c>
      <c r="P22" s="619">
        <v>30</v>
      </c>
      <c r="Q22" s="543"/>
      <c r="R22" s="542"/>
    </row>
    <row r="23" spans="1:18" ht="101.5" x14ac:dyDescent="0.35">
      <c r="A23" s="568"/>
      <c r="B23" s="568"/>
      <c r="C23" s="568"/>
      <c r="D23" s="568"/>
      <c r="E23" s="568"/>
      <c r="F23" s="568"/>
      <c r="G23" s="568" t="s">
        <v>24</v>
      </c>
      <c r="H23" s="568" t="s">
        <v>25</v>
      </c>
      <c r="I23" s="536"/>
      <c r="J23" s="584"/>
      <c r="K23" s="568"/>
      <c r="N23" s="619" t="s">
        <v>1607</v>
      </c>
      <c r="O23" s="619" t="s">
        <v>1608</v>
      </c>
      <c r="P23" s="619">
        <v>155</v>
      </c>
      <c r="Q23" s="543"/>
      <c r="R23" s="542"/>
    </row>
    <row r="24" spans="1:18" ht="101.5" x14ac:dyDescent="0.35">
      <c r="A24" s="568"/>
      <c r="B24" s="568"/>
      <c r="C24" s="568"/>
      <c r="D24" s="568"/>
      <c r="E24" s="568"/>
      <c r="F24" s="568"/>
      <c r="G24" s="568" t="s">
        <v>26</v>
      </c>
      <c r="H24" s="568" t="s">
        <v>27</v>
      </c>
      <c r="I24" s="536"/>
      <c r="J24" s="584" t="s">
        <v>8</v>
      </c>
      <c r="K24" s="568"/>
      <c r="N24" s="619" t="s">
        <v>1609</v>
      </c>
      <c r="O24" s="619" t="s">
        <v>1610</v>
      </c>
      <c r="P24" s="619">
        <v>150</v>
      </c>
      <c r="Q24" s="543"/>
      <c r="R24" s="542"/>
    </row>
    <row r="25" spans="1:18" ht="145" x14ac:dyDescent="0.35">
      <c r="A25" s="568"/>
      <c r="B25" s="568"/>
      <c r="C25" s="568"/>
      <c r="D25" s="568"/>
      <c r="E25" s="568"/>
      <c r="F25" s="568"/>
      <c r="G25" s="568" t="s">
        <v>28</v>
      </c>
      <c r="H25" s="568" t="s">
        <v>29</v>
      </c>
      <c r="I25" s="536"/>
      <c r="J25" s="584"/>
      <c r="K25" s="568"/>
      <c r="N25" s="619" t="s">
        <v>1611</v>
      </c>
      <c r="O25" s="619" t="s">
        <v>1612</v>
      </c>
      <c r="P25" s="535">
        <v>415</v>
      </c>
      <c r="Q25" s="543"/>
      <c r="R25" s="542"/>
    </row>
    <row r="26" spans="1:18" ht="188.5" x14ac:dyDescent="0.35">
      <c r="A26" s="568"/>
      <c r="B26" s="568"/>
      <c r="C26" s="568"/>
      <c r="D26" s="568"/>
      <c r="E26" s="568"/>
      <c r="F26" s="568"/>
      <c r="G26" s="568" t="s">
        <v>30</v>
      </c>
      <c r="H26" s="568" t="s">
        <v>31</v>
      </c>
      <c r="I26" s="536"/>
      <c r="J26" s="584"/>
      <c r="K26" s="568"/>
      <c r="N26" s="619" t="s">
        <v>1613</v>
      </c>
      <c r="O26" s="619" t="s">
        <v>1614</v>
      </c>
      <c r="P26" s="619">
        <v>460</v>
      </c>
      <c r="Q26" s="543"/>
      <c r="R26" s="542"/>
    </row>
    <row r="27" spans="1:18" ht="58" x14ac:dyDescent="0.35">
      <c r="A27" s="568"/>
      <c r="B27" s="568"/>
      <c r="C27" s="568"/>
      <c r="D27" s="568"/>
      <c r="E27" s="568"/>
      <c r="F27" s="568"/>
      <c r="G27" s="568" t="s">
        <v>32</v>
      </c>
      <c r="H27" s="568" t="s">
        <v>33</v>
      </c>
      <c r="I27" s="536"/>
      <c r="J27" s="584"/>
      <c r="K27" s="568"/>
      <c r="N27" s="619" t="s">
        <v>1615</v>
      </c>
      <c r="O27" s="619" t="s">
        <v>1616</v>
      </c>
      <c r="P27" s="535">
        <v>65</v>
      </c>
      <c r="Q27" s="543"/>
      <c r="R27" s="542"/>
    </row>
    <row r="28" spans="1:18" ht="43.5" x14ac:dyDescent="0.35">
      <c r="A28" s="568"/>
      <c r="B28" s="568"/>
      <c r="C28" s="568"/>
      <c r="D28" s="568"/>
      <c r="E28" s="568"/>
      <c r="F28" s="568"/>
      <c r="G28" s="568" t="s">
        <v>84</v>
      </c>
      <c r="H28" s="568" t="s">
        <v>85</v>
      </c>
      <c r="I28" s="536"/>
      <c r="J28" s="584"/>
      <c r="K28" s="568"/>
      <c r="N28" s="540" t="s">
        <v>2838</v>
      </c>
      <c r="O28" s="540" t="s">
        <v>2839</v>
      </c>
      <c r="P28" s="535">
        <v>65</v>
      </c>
      <c r="Q28" s="543"/>
      <c r="R28" s="542"/>
    </row>
    <row r="29" spans="1:18" ht="29" x14ac:dyDescent="0.35">
      <c r="A29" s="568"/>
      <c r="B29" s="568"/>
      <c r="C29" s="568"/>
      <c r="D29" s="568"/>
      <c r="E29" s="568"/>
      <c r="F29" s="568"/>
      <c r="G29" s="568" t="s">
        <v>86</v>
      </c>
      <c r="H29" s="568" t="s">
        <v>87</v>
      </c>
      <c r="I29" s="536"/>
      <c r="J29" s="584"/>
      <c r="K29" s="568"/>
      <c r="Q29" s="584"/>
      <c r="R29" s="568"/>
    </row>
    <row r="30" spans="1:18" ht="43.5" x14ac:dyDescent="0.35">
      <c r="A30" s="568"/>
      <c r="B30" s="568"/>
      <c r="C30" s="568"/>
      <c r="D30" s="568"/>
      <c r="E30" s="568"/>
      <c r="F30" s="568"/>
      <c r="G30" s="568" t="s">
        <v>88</v>
      </c>
      <c r="H30" s="568"/>
      <c r="I30" s="536"/>
      <c r="J30" s="584"/>
      <c r="K30" s="568"/>
      <c r="Q30" s="584"/>
      <c r="R30" s="568"/>
    </row>
    <row r="31" spans="1:18" ht="87" x14ac:dyDescent="0.35">
      <c r="A31" s="568" t="s">
        <v>8</v>
      </c>
      <c r="B31" s="568" t="s">
        <v>8</v>
      </c>
      <c r="C31" s="568"/>
      <c r="D31" s="568" t="s">
        <v>8</v>
      </c>
      <c r="E31" s="568"/>
      <c r="F31" s="568"/>
      <c r="G31" s="568" t="s">
        <v>74</v>
      </c>
      <c r="H31" s="568" t="s">
        <v>81</v>
      </c>
      <c r="I31" s="568" t="s">
        <v>2840</v>
      </c>
      <c r="J31" s="584" t="s">
        <v>8</v>
      </c>
      <c r="K31" s="568"/>
      <c r="Q31" s="584"/>
      <c r="R31" s="568"/>
    </row>
    <row r="32" spans="1:18" ht="87" x14ac:dyDescent="0.35">
      <c r="A32" s="568"/>
      <c r="B32" s="568"/>
      <c r="C32" s="568"/>
      <c r="D32" s="568"/>
      <c r="E32" s="568"/>
      <c r="F32" s="568"/>
      <c r="G32" s="568" t="s">
        <v>82</v>
      </c>
      <c r="H32" s="568"/>
      <c r="I32" s="536"/>
      <c r="J32" s="584"/>
      <c r="K32" s="568"/>
      <c r="Q32" s="584"/>
      <c r="R32" s="568"/>
    </row>
    <row r="33" spans="1:18" ht="87" x14ac:dyDescent="0.35">
      <c r="A33" s="568"/>
      <c r="B33" s="568"/>
      <c r="C33" s="568"/>
      <c r="D33" s="568"/>
      <c r="E33" s="568"/>
      <c r="F33" s="568"/>
      <c r="G33" s="568" t="s">
        <v>89</v>
      </c>
      <c r="H33" s="568"/>
      <c r="I33" s="536"/>
      <c r="J33" s="584" t="s">
        <v>8</v>
      </c>
      <c r="K33" s="568" t="s">
        <v>2841</v>
      </c>
      <c r="Q33" s="584"/>
      <c r="R33" s="568"/>
    </row>
    <row r="34" spans="1:18" ht="58" x14ac:dyDescent="0.35">
      <c r="A34" s="568"/>
      <c r="B34" s="568"/>
      <c r="C34" s="568"/>
      <c r="D34" s="568"/>
      <c r="E34" s="568"/>
      <c r="F34" s="568"/>
      <c r="G34" s="568" t="s">
        <v>34</v>
      </c>
      <c r="H34" s="568" t="s">
        <v>35</v>
      </c>
      <c r="I34" s="536"/>
      <c r="J34" s="584"/>
      <c r="K34" s="568"/>
      <c r="Q34" s="584"/>
      <c r="R34" s="568"/>
    </row>
    <row r="35" spans="1:18" ht="43.5" x14ac:dyDescent="0.35">
      <c r="A35" s="568"/>
      <c r="B35" s="568"/>
      <c r="C35" s="568"/>
      <c r="D35" s="568"/>
      <c r="E35" s="568"/>
      <c r="F35" s="568"/>
      <c r="G35" s="568" t="s">
        <v>90</v>
      </c>
      <c r="H35" s="568" t="s">
        <v>91</v>
      </c>
      <c r="I35" s="536"/>
      <c r="J35" s="584"/>
      <c r="K35" s="568"/>
      <c r="Q35" s="584"/>
      <c r="R35" s="568"/>
    </row>
    <row r="36" spans="1:18" ht="43.5" x14ac:dyDescent="0.35">
      <c r="A36" s="568"/>
      <c r="B36" s="568"/>
      <c r="C36" s="568"/>
      <c r="D36" s="568"/>
      <c r="E36" s="568"/>
      <c r="F36" s="568"/>
      <c r="G36" s="568" t="s">
        <v>37</v>
      </c>
      <c r="H36" s="568" t="s">
        <v>38</v>
      </c>
      <c r="I36" s="536"/>
      <c r="J36" s="584"/>
      <c r="K36" s="568"/>
      <c r="Q36" s="584"/>
      <c r="R36" s="568"/>
    </row>
    <row r="37" spans="1:18" ht="43.5" x14ac:dyDescent="0.35">
      <c r="A37" s="568"/>
      <c r="B37" s="568"/>
      <c r="C37" s="568"/>
      <c r="D37" s="568"/>
      <c r="E37" s="568"/>
      <c r="F37" s="568"/>
      <c r="G37" s="568" t="s">
        <v>92</v>
      </c>
      <c r="H37" s="568" t="s">
        <v>38</v>
      </c>
      <c r="I37" s="536"/>
      <c r="J37" s="584"/>
      <c r="K37" s="568"/>
      <c r="Q37" s="584"/>
      <c r="R37" s="568"/>
    </row>
    <row r="38" spans="1:18" ht="43.5" x14ac:dyDescent="0.35">
      <c r="A38" s="568"/>
      <c r="B38" s="568"/>
      <c r="C38" s="568"/>
      <c r="D38" s="568"/>
      <c r="E38" s="568"/>
      <c r="F38" s="568"/>
      <c r="G38" s="568" t="s">
        <v>39</v>
      </c>
      <c r="H38" s="568" t="s">
        <v>40</v>
      </c>
      <c r="I38" s="536"/>
      <c r="J38" s="584"/>
      <c r="K38" s="568"/>
      <c r="Q38" s="584"/>
      <c r="R38" s="568"/>
    </row>
    <row r="39" spans="1:18" ht="29" x14ac:dyDescent="0.35">
      <c r="A39" s="568"/>
      <c r="B39" s="568"/>
      <c r="C39" s="568"/>
      <c r="D39" s="568"/>
      <c r="E39" s="568"/>
      <c r="F39" s="568"/>
      <c r="G39" s="568" t="s">
        <v>93</v>
      </c>
      <c r="H39" s="568" t="s">
        <v>94</v>
      </c>
      <c r="I39" s="536"/>
      <c r="J39" s="584"/>
      <c r="K39" s="568"/>
      <c r="Q39" s="584"/>
      <c r="R39" s="568"/>
    </row>
    <row r="40" spans="1:18" ht="58" x14ac:dyDescent="0.35">
      <c r="A40" s="568"/>
      <c r="B40" s="568"/>
      <c r="C40" s="568"/>
      <c r="D40" s="568"/>
      <c r="E40" s="568"/>
      <c r="F40" s="568"/>
      <c r="G40" s="568" t="s">
        <v>41</v>
      </c>
      <c r="H40" s="568" t="s">
        <v>42</v>
      </c>
      <c r="I40" s="536"/>
      <c r="J40" s="584"/>
      <c r="K40" s="568"/>
      <c r="Q40" s="584"/>
      <c r="R40" s="568"/>
    </row>
    <row r="41" spans="1:18" ht="101.5" x14ac:dyDescent="0.35">
      <c r="A41" s="568"/>
      <c r="B41" s="568"/>
      <c r="C41" s="568"/>
      <c r="D41" s="568"/>
      <c r="E41" s="568"/>
      <c r="F41" s="568"/>
      <c r="G41" s="568" t="s">
        <v>43</v>
      </c>
      <c r="H41" s="568" t="s">
        <v>44</v>
      </c>
      <c r="I41" s="536"/>
      <c r="J41" s="584"/>
      <c r="K41" s="568"/>
      <c r="Q41" s="584"/>
      <c r="R41" s="568"/>
    </row>
    <row r="42" spans="1:18" ht="130.5" x14ac:dyDescent="0.35">
      <c r="A42" s="568"/>
      <c r="B42" s="568"/>
      <c r="C42" s="568"/>
      <c r="D42" s="568"/>
      <c r="E42" s="568"/>
      <c r="F42" s="568"/>
      <c r="G42" s="568" t="s">
        <v>45</v>
      </c>
      <c r="H42" s="568" t="s">
        <v>46</v>
      </c>
      <c r="I42" s="536"/>
      <c r="J42" s="584"/>
      <c r="K42" s="568"/>
      <c r="Q42" s="584"/>
      <c r="R42" s="568"/>
    </row>
    <row r="43" spans="1:18" ht="29" x14ac:dyDescent="0.35">
      <c r="A43" s="568"/>
      <c r="B43" s="568"/>
      <c r="C43" s="568"/>
      <c r="D43" s="568"/>
      <c r="E43" s="568"/>
      <c r="F43" s="568"/>
      <c r="G43" s="568" t="s">
        <v>47</v>
      </c>
      <c r="H43" s="568" t="s">
        <v>48</v>
      </c>
      <c r="I43" s="536"/>
      <c r="J43" s="584"/>
      <c r="K43" s="568"/>
      <c r="Q43" s="584"/>
      <c r="R43" s="568"/>
    </row>
    <row r="44" spans="1:18" ht="29" x14ac:dyDescent="0.35">
      <c r="A44" s="568"/>
      <c r="B44" s="568"/>
      <c r="C44" s="568"/>
      <c r="D44" s="568"/>
      <c r="E44" s="568"/>
      <c r="F44" s="568"/>
      <c r="G44" s="568" t="s">
        <v>49</v>
      </c>
      <c r="H44" s="568" t="s">
        <v>50</v>
      </c>
      <c r="I44" s="536"/>
      <c r="J44" s="584"/>
      <c r="K44" s="568"/>
      <c r="Q44" s="584"/>
      <c r="R44" s="568"/>
    </row>
    <row r="45" spans="1:18" ht="29" x14ac:dyDescent="0.35">
      <c r="A45" s="568"/>
      <c r="B45" s="568"/>
      <c r="C45" s="568"/>
      <c r="D45" s="568"/>
      <c r="E45" s="568"/>
      <c r="F45" s="568"/>
      <c r="G45" s="568" t="s">
        <v>51</v>
      </c>
      <c r="H45" s="568" t="s">
        <v>52</v>
      </c>
      <c r="I45" s="536"/>
      <c r="J45" s="584"/>
      <c r="K45" s="568"/>
      <c r="Q45" s="584"/>
      <c r="R45" s="568"/>
    </row>
    <row r="46" spans="1:18" ht="101.5" x14ac:dyDescent="0.35">
      <c r="A46" s="568"/>
      <c r="B46" s="568"/>
      <c r="C46" s="568"/>
      <c r="D46" s="568"/>
      <c r="E46" s="568"/>
      <c r="F46" s="568"/>
      <c r="G46" s="568" t="s">
        <v>854</v>
      </c>
      <c r="H46" s="568" t="s">
        <v>54</v>
      </c>
      <c r="I46" s="536"/>
      <c r="J46" s="584"/>
      <c r="K46" s="568"/>
      <c r="Q46" s="584"/>
      <c r="R46" s="568"/>
    </row>
    <row r="47" spans="1:18" ht="275.5" x14ac:dyDescent="0.35">
      <c r="A47" s="568"/>
      <c r="B47" s="568"/>
      <c r="C47" s="568"/>
      <c r="D47" s="568"/>
      <c r="E47" s="568"/>
      <c r="F47" s="568"/>
      <c r="G47" s="568" t="s">
        <v>55</v>
      </c>
      <c r="H47" s="568" t="s">
        <v>56</v>
      </c>
      <c r="I47" s="536"/>
      <c r="J47" s="584"/>
      <c r="K47" s="568"/>
      <c r="Q47" s="584"/>
      <c r="R47" s="568"/>
    </row>
    <row r="48" spans="1:18" ht="29" x14ac:dyDescent="0.35">
      <c r="A48" s="568"/>
      <c r="B48" s="568"/>
      <c r="C48" s="568"/>
      <c r="D48" s="568"/>
      <c r="E48" s="568"/>
      <c r="F48" s="568"/>
      <c r="G48" s="568" t="s">
        <v>57</v>
      </c>
      <c r="H48" s="568" t="s">
        <v>58</v>
      </c>
      <c r="I48" s="536"/>
      <c r="J48" s="584"/>
      <c r="K48" s="568"/>
      <c r="Q48" s="584"/>
      <c r="R48" s="568"/>
    </row>
    <row r="49" spans="1:18" ht="43.5" x14ac:dyDescent="0.35">
      <c r="A49" s="568"/>
      <c r="B49" s="568"/>
      <c r="C49" s="568"/>
      <c r="D49" s="568"/>
      <c r="E49" s="568"/>
      <c r="F49" s="568"/>
      <c r="G49" s="568" t="s">
        <v>855</v>
      </c>
      <c r="H49" s="568"/>
      <c r="I49" s="536"/>
      <c r="J49" s="584"/>
      <c r="K49" s="568"/>
      <c r="Q49" s="584"/>
      <c r="R49" s="568"/>
    </row>
    <row r="50" spans="1:18" ht="43.5" x14ac:dyDescent="0.35">
      <c r="A50" s="568"/>
      <c r="B50" s="568"/>
      <c r="C50" s="568"/>
      <c r="D50" s="568"/>
      <c r="E50" s="568"/>
      <c r="F50" s="568"/>
      <c r="G50" s="568" t="s">
        <v>59</v>
      </c>
      <c r="H50" s="568" t="s">
        <v>60</v>
      </c>
      <c r="I50" s="536"/>
      <c r="J50" s="584"/>
      <c r="K50" s="568"/>
      <c r="Q50" s="584"/>
      <c r="R50" s="568"/>
    </row>
    <row r="51" spans="1:18" ht="43.5" x14ac:dyDescent="0.35">
      <c r="A51" s="568"/>
      <c r="B51" s="568"/>
      <c r="C51" s="568"/>
      <c r="D51" s="568"/>
      <c r="E51" s="568"/>
      <c r="F51" s="568"/>
      <c r="G51" s="568" t="s">
        <v>856</v>
      </c>
      <c r="H51" s="568"/>
      <c r="I51" s="536"/>
      <c r="J51" s="584"/>
      <c r="K51" s="568"/>
      <c r="Q51" s="584"/>
      <c r="R51" s="568"/>
    </row>
    <row r="52" spans="1:18" ht="29" x14ac:dyDescent="0.35">
      <c r="A52" s="568"/>
      <c r="B52" s="568"/>
      <c r="C52" s="568"/>
      <c r="D52" s="568"/>
      <c r="E52" s="568"/>
      <c r="F52" s="568"/>
      <c r="G52" s="568" t="s">
        <v>857</v>
      </c>
      <c r="H52" s="568"/>
      <c r="I52" s="536"/>
      <c r="J52" s="584"/>
      <c r="K52" s="568"/>
      <c r="Q52" s="584"/>
      <c r="R52" s="568"/>
    </row>
    <row r="53" spans="1:18" ht="43.5" x14ac:dyDescent="0.35">
      <c r="A53" s="568"/>
      <c r="B53" s="568"/>
      <c r="C53" s="568"/>
      <c r="D53" s="568"/>
      <c r="E53" s="568"/>
      <c r="F53" s="568"/>
      <c r="G53" s="568" t="s">
        <v>858</v>
      </c>
      <c r="H53" s="568"/>
      <c r="I53" s="536"/>
      <c r="J53" s="584"/>
      <c r="K53" s="568"/>
      <c r="Q53" s="584"/>
      <c r="R53" s="568"/>
    </row>
    <row r="54" spans="1:18" ht="72.5" x14ac:dyDescent="0.35">
      <c r="A54" s="568"/>
      <c r="B54" s="568"/>
      <c r="C54" s="568"/>
      <c r="D54" s="568"/>
      <c r="E54" s="568"/>
      <c r="F54" s="568"/>
      <c r="G54" s="568" t="s">
        <v>859</v>
      </c>
      <c r="H54" s="568" t="s">
        <v>70</v>
      </c>
      <c r="I54" s="536"/>
      <c r="J54" s="584"/>
      <c r="K54" s="568"/>
      <c r="Q54" s="584"/>
      <c r="R54" s="568"/>
    </row>
    <row r="55" spans="1:18" ht="43.5" x14ac:dyDescent="0.35">
      <c r="A55" s="568"/>
      <c r="B55" s="568"/>
      <c r="C55" s="568"/>
      <c r="D55" s="568"/>
      <c r="E55" s="568"/>
      <c r="F55" s="568"/>
      <c r="G55" s="568" t="s">
        <v>61</v>
      </c>
      <c r="H55" s="568" t="s">
        <v>62</v>
      </c>
      <c r="I55" s="536"/>
      <c r="J55" s="584"/>
      <c r="K55" s="568"/>
      <c r="Q55" s="584"/>
      <c r="R55" s="568"/>
    </row>
    <row r="56" spans="1:18" ht="43.5" x14ac:dyDescent="0.35">
      <c r="A56" s="568"/>
      <c r="B56" s="568"/>
      <c r="C56" s="568"/>
      <c r="D56" s="568"/>
      <c r="E56" s="568"/>
      <c r="F56" s="568"/>
      <c r="G56" s="568" t="s">
        <v>63</v>
      </c>
      <c r="H56" s="568" t="s">
        <v>64</v>
      </c>
      <c r="I56" s="536"/>
      <c r="J56" s="584"/>
      <c r="K56" s="568"/>
      <c r="Q56" s="567"/>
      <c r="R56" s="567"/>
    </row>
    <row r="57" spans="1:18" ht="43.5" x14ac:dyDescent="0.35">
      <c r="A57" s="568"/>
      <c r="B57" s="568"/>
      <c r="C57" s="568"/>
      <c r="D57" s="568"/>
      <c r="E57" s="568"/>
      <c r="F57" s="568"/>
      <c r="G57" s="568" t="s">
        <v>65</v>
      </c>
      <c r="H57" s="568" t="s">
        <v>66</v>
      </c>
      <c r="I57" s="536"/>
      <c r="J57" s="584"/>
      <c r="K57" s="568"/>
      <c r="Q57" s="567"/>
      <c r="R57" s="567"/>
    </row>
    <row r="58" spans="1:18" ht="29" x14ac:dyDescent="0.35">
      <c r="A58" s="568"/>
      <c r="B58" s="568"/>
      <c r="C58" s="568"/>
      <c r="D58" s="568"/>
      <c r="E58" s="568"/>
      <c r="F58" s="568"/>
      <c r="G58" s="568" t="s">
        <v>67</v>
      </c>
      <c r="H58" s="568" t="s">
        <v>68</v>
      </c>
      <c r="I58" s="536"/>
      <c r="J58" s="584"/>
      <c r="K58" s="568"/>
      <c r="Q58" s="567"/>
      <c r="R58" s="567"/>
    </row>
    <row r="59" spans="1:18" ht="87" x14ac:dyDescent="0.35">
      <c r="A59" s="568"/>
      <c r="B59" s="568"/>
      <c r="C59" s="568"/>
      <c r="D59" s="568"/>
      <c r="E59" s="568"/>
      <c r="F59" s="568"/>
      <c r="G59" s="568" t="s">
        <v>71</v>
      </c>
      <c r="H59" s="568" t="s">
        <v>72</v>
      </c>
      <c r="I59" s="536"/>
      <c r="J59" s="584"/>
      <c r="K59" s="568"/>
      <c r="Q59" s="567"/>
      <c r="R59" s="567"/>
    </row>
    <row r="60" spans="1:18" ht="58" x14ac:dyDescent="0.35">
      <c r="A60" s="568"/>
      <c r="B60" s="568"/>
      <c r="C60" s="568"/>
      <c r="D60" s="568"/>
      <c r="E60" s="568"/>
      <c r="F60" s="568"/>
      <c r="G60" s="568" t="s">
        <v>860</v>
      </c>
      <c r="H60" s="568"/>
      <c r="I60" s="536"/>
      <c r="J60" s="584"/>
      <c r="K60" s="568"/>
      <c r="Q60" s="567"/>
      <c r="R60" s="567"/>
    </row>
    <row r="61" spans="1:18" x14ac:dyDescent="0.35">
      <c r="A61" s="568" t="s">
        <v>8</v>
      </c>
      <c r="B61" s="568" t="s">
        <v>8</v>
      </c>
      <c r="C61" s="568"/>
      <c r="D61" s="568" t="s">
        <v>8</v>
      </c>
      <c r="E61" s="568"/>
      <c r="F61" s="568"/>
      <c r="G61" s="568" t="s">
        <v>96</v>
      </c>
      <c r="H61" s="536" t="s">
        <v>98</v>
      </c>
      <c r="I61" s="536"/>
      <c r="J61" s="584" t="s">
        <v>36</v>
      </c>
      <c r="K61" s="568"/>
      <c r="Q61" s="567"/>
      <c r="R61" s="567"/>
    </row>
    <row r="62" spans="1:18" ht="43.5" x14ac:dyDescent="0.35">
      <c r="A62" s="568"/>
      <c r="B62" s="568"/>
      <c r="C62" s="568"/>
      <c r="D62" s="568"/>
      <c r="E62" s="536"/>
      <c r="F62" s="568"/>
      <c r="G62" s="568" t="s">
        <v>97</v>
      </c>
      <c r="H62" s="568" t="s">
        <v>99</v>
      </c>
      <c r="I62" s="536"/>
      <c r="J62" s="584"/>
      <c r="K62" s="568"/>
      <c r="Q62" s="567"/>
      <c r="R62" s="567"/>
    </row>
    <row r="63" spans="1:18" ht="116" x14ac:dyDescent="0.35">
      <c r="A63" s="536"/>
      <c r="B63" s="536" t="s">
        <v>8</v>
      </c>
      <c r="C63" s="536"/>
      <c r="D63" s="536" t="s">
        <v>8</v>
      </c>
      <c r="E63" s="536" t="s">
        <v>8</v>
      </c>
      <c r="F63" s="536"/>
      <c r="G63" s="568" t="s">
        <v>1579</v>
      </c>
      <c r="H63" s="536"/>
      <c r="I63" s="536"/>
      <c r="J63" s="567" t="s">
        <v>36</v>
      </c>
      <c r="K63" s="567"/>
      <c r="Q63" s="567"/>
      <c r="R63" s="567"/>
    </row>
    <row r="64" spans="1:18" ht="29" x14ac:dyDescent="0.35">
      <c r="A64" s="536" t="s">
        <v>8</v>
      </c>
      <c r="B64" s="536" t="s">
        <v>8</v>
      </c>
      <c r="C64" s="536"/>
      <c r="D64" s="536" t="s">
        <v>8</v>
      </c>
      <c r="E64" s="536"/>
      <c r="F64" s="536"/>
      <c r="G64" s="533" t="s">
        <v>2185</v>
      </c>
      <c r="H64" s="568" t="s">
        <v>2842</v>
      </c>
      <c r="I64" s="568" t="s">
        <v>1583</v>
      </c>
      <c r="J64" s="567" t="s">
        <v>36</v>
      </c>
      <c r="K64" s="567"/>
      <c r="Q64" s="567"/>
      <c r="R64" s="567"/>
    </row>
    <row r="65" spans="1:18" ht="116" x14ac:dyDescent="0.35">
      <c r="A65" s="536"/>
      <c r="B65" s="568" t="s">
        <v>8</v>
      </c>
      <c r="C65" s="536" t="s">
        <v>8</v>
      </c>
      <c r="D65" s="536" t="s">
        <v>8</v>
      </c>
      <c r="E65" s="536"/>
      <c r="F65" s="536"/>
      <c r="G65" s="568" t="s">
        <v>1584</v>
      </c>
      <c r="H65" s="568" t="s">
        <v>1585</v>
      </c>
      <c r="I65" s="568"/>
      <c r="J65" s="567" t="s">
        <v>36</v>
      </c>
      <c r="K65" s="567"/>
      <c r="Q65" s="567"/>
      <c r="R65" s="567"/>
    </row>
    <row r="66" spans="1:18" ht="159.5" x14ac:dyDescent="0.35">
      <c r="A66" s="536"/>
      <c r="B66" s="568" t="s">
        <v>8</v>
      </c>
      <c r="C66" s="536"/>
      <c r="D66" s="536" t="s">
        <v>8</v>
      </c>
      <c r="E66" s="536"/>
      <c r="F66" s="536"/>
      <c r="G66" s="568" t="s">
        <v>1586</v>
      </c>
      <c r="H66" s="536"/>
      <c r="I66" s="568" t="s">
        <v>1587</v>
      </c>
      <c r="J66" s="567" t="s">
        <v>36</v>
      </c>
      <c r="K66" s="567"/>
      <c r="Q66" s="567"/>
      <c r="R66" s="567"/>
    </row>
    <row r="67" spans="1:18" ht="159.5" x14ac:dyDescent="0.35">
      <c r="A67" s="536"/>
      <c r="B67" s="568" t="s">
        <v>8</v>
      </c>
      <c r="C67" s="536"/>
      <c r="D67" s="536" t="s">
        <v>8</v>
      </c>
      <c r="E67" s="536" t="s">
        <v>8</v>
      </c>
      <c r="F67" s="536"/>
      <c r="G67" s="568" t="s">
        <v>1588</v>
      </c>
      <c r="H67" s="536"/>
      <c r="I67" s="568" t="s">
        <v>1587</v>
      </c>
      <c r="J67" s="567" t="s">
        <v>36</v>
      </c>
      <c r="K67" s="567"/>
      <c r="Q67" s="567"/>
      <c r="R67" s="567"/>
    </row>
    <row r="68" spans="1:18" ht="174" x14ac:dyDescent="0.35">
      <c r="A68" s="536" t="s">
        <v>8</v>
      </c>
      <c r="B68" s="536" t="s">
        <v>8</v>
      </c>
      <c r="C68" s="536"/>
      <c r="D68" s="536" t="s">
        <v>8</v>
      </c>
      <c r="E68" s="536"/>
      <c r="F68" s="536"/>
      <c r="G68" s="568" t="s">
        <v>1589</v>
      </c>
      <c r="H68" s="536"/>
      <c r="I68" s="536"/>
      <c r="J68" s="567" t="s">
        <v>36</v>
      </c>
      <c r="K68" s="567"/>
      <c r="Q68" s="567"/>
      <c r="R68" s="567"/>
    </row>
    <row r="69" spans="1:18" ht="130.5" x14ac:dyDescent="0.35">
      <c r="A69" s="536"/>
      <c r="B69" s="568" t="s">
        <v>8</v>
      </c>
      <c r="C69" s="536"/>
      <c r="D69" s="536" t="s">
        <v>8</v>
      </c>
      <c r="E69" s="536"/>
      <c r="F69" s="536"/>
      <c r="G69" s="568" t="s">
        <v>1590</v>
      </c>
      <c r="H69" s="536"/>
      <c r="I69" s="568" t="s">
        <v>1587</v>
      </c>
      <c r="J69" s="567" t="s">
        <v>36</v>
      </c>
      <c r="K69" s="567"/>
      <c r="Q69" s="567"/>
      <c r="R69" s="567"/>
    </row>
    <row r="70" spans="1:18" ht="72.5" x14ac:dyDescent="0.35">
      <c r="A70" s="536" t="s">
        <v>8</v>
      </c>
      <c r="B70" s="536" t="s">
        <v>8</v>
      </c>
      <c r="C70" s="536"/>
      <c r="D70" s="536" t="s">
        <v>8</v>
      </c>
      <c r="E70" s="536"/>
      <c r="F70" s="536"/>
      <c r="G70" s="568" t="s">
        <v>1597</v>
      </c>
      <c r="H70" s="536"/>
      <c r="I70" s="568" t="s">
        <v>1587</v>
      </c>
      <c r="J70" s="567"/>
      <c r="K70" s="567"/>
      <c r="Q70" s="567"/>
      <c r="R70" s="567"/>
    </row>
    <row r="71" spans="1:18" ht="72.5" x14ac:dyDescent="0.35">
      <c r="A71" s="536"/>
      <c r="B71" s="536"/>
      <c r="C71" s="536"/>
      <c r="D71" s="536"/>
      <c r="E71" s="536" t="s">
        <v>8</v>
      </c>
      <c r="F71" s="536"/>
      <c r="G71" s="568" t="s">
        <v>1600</v>
      </c>
      <c r="H71" s="536"/>
      <c r="I71" s="568" t="s">
        <v>1601</v>
      </c>
      <c r="J71" s="567" t="s">
        <v>36</v>
      </c>
      <c r="K71" s="567"/>
    </row>
    <row r="72" spans="1:18" ht="29" x14ac:dyDescent="0.35">
      <c r="A72" s="536"/>
      <c r="B72" s="536" t="s">
        <v>8</v>
      </c>
      <c r="C72" s="536"/>
      <c r="D72" s="536" t="s">
        <v>8</v>
      </c>
      <c r="E72" s="536" t="s">
        <v>8</v>
      </c>
      <c r="F72" s="536"/>
      <c r="G72" s="568" t="s">
        <v>1602</v>
      </c>
      <c r="H72" s="536"/>
      <c r="I72" s="568" t="s">
        <v>1603</v>
      </c>
      <c r="J72" s="567" t="s">
        <v>36</v>
      </c>
      <c r="K72" s="567"/>
    </row>
    <row r="73" spans="1:18" ht="101.5" x14ac:dyDescent="0.35">
      <c r="A73" s="536"/>
      <c r="B73" s="536" t="s">
        <v>8</v>
      </c>
      <c r="C73" s="536"/>
      <c r="D73" s="536" t="s">
        <v>8</v>
      </c>
      <c r="E73" s="536"/>
      <c r="F73" s="536"/>
      <c r="G73" s="568" t="s">
        <v>1607</v>
      </c>
      <c r="H73" s="536"/>
      <c r="I73" s="568" t="s">
        <v>1608</v>
      </c>
      <c r="J73" s="567" t="s">
        <v>36</v>
      </c>
      <c r="K73" s="567"/>
    </row>
    <row r="74" spans="1:18" ht="101.5" x14ac:dyDescent="0.35">
      <c r="A74" s="536" t="s">
        <v>8</v>
      </c>
      <c r="B74" s="536"/>
      <c r="C74" s="536"/>
      <c r="D74" s="536" t="s">
        <v>8</v>
      </c>
      <c r="E74" s="536"/>
      <c r="F74" s="536"/>
      <c r="G74" s="568" t="s">
        <v>1609</v>
      </c>
      <c r="H74" s="536"/>
      <c r="I74" s="568" t="s">
        <v>1610</v>
      </c>
      <c r="J74" s="567" t="s">
        <v>36</v>
      </c>
      <c r="K74" s="567"/>
    </row>
    <row r="75" spans="1:18" ht="188.5" x14ac:dyDescent="0.35">
      <c r="A75" s="536"/>
      <c r="B75" s="536" t="s">
        <v>8</v>
      </c>
      <c r="C75" s="536"/>
      <c r="D75" s="536" t="s">
        <v>8</v>
      </c>
      <c r="E75" s="536" t="s">
        <v>8</v>
      </c>
      <c r="F75" s="536"/>
      <c r="G75" s="568" t="s">
        <v>1611</v>
      </c>
      <c r="H75" s="536"/>
      <c r="I75" s="568" t="s">
        <v>1612</v>
      </c>
      <c r="J75" s="567" t="s">
        <v>36</v>
      </c>
      <c r="K75" s="567"/>
    </row>
    <row r="76" spans="1:18" ht="217.5" x14ac:dyDescent="0.35">
      <c r="A76" s="536"/>
      <c r="B76" s="536"/>
      <c r="C76" s="536"/>
      <c r="D76" s="536"/>
      <c r="E76" s="536" t="s">
        <v>8</v>
      </c>
      <c r="F76" s="536"/>
      <c r="G76" s="568" t="s">
        <v>1613</v>
      </c>
      <c r="H76" s="536"/>
      <c r="I76" s="568" t="s">
        <v>1614</v>
      </c>
      <c r="J76" s="567"/>
      <c r="K76" s="567"/>
    </row>
    <row r="77" spans="1:18" ht="72.5" x14ac:dyDescent="0.35">
      <c r="A77" s="536" t="s">
        <v>8</v>
      </c>
      <c r="B77" s="536" t="s">
        <v>8</v>
      </c>
      <c r="C77" s="536"/>
      <c r="D77" s="536" t="s">
        <v>8</v>
      </c>
      <c r="E77" s="536"/>
      <c r="F77" s="536"/>
      <c r="G77" s="568" t="s">
        <v>1615</v>
      </c>
      <c r="H77" s="536"/>
      <c r="I77" s="568" t="s">
        <v>1616</v>
      </c>
      <c r="J77" s="567" t="s">
        <v>36</v>
      </c>
      <c r="K77" s="567"/>
    </row>
  </sheetData>
  <mergeCells count="16">
    <mergeCell ref="A9:B9"/>
    <mergeCell ref="C9:F9"/>
    <mergeCell ref="G9:I9"/>
    <mergeCell ref="A5:E5"/>
    <mergeCell ref="F5:G5"/>
    <mergeCell ref="A6:E6"/>
    <mergeCell ref="F6:G6"/>
    <mergeCell ref="B7:E7"/>
    <mergeCell ref="F7:G7"/>
    <mergeCell ref="A1:I2"/>
    <mergeCell ref="A3:B3"/>
    <mergeCell ref="C3:D3"/>
    <mergeCell ref="E3:F3"/>
    <mergeCell ref="A4:B4"/>
    <mergeCell ref="C4:D4"/>
    <mergeCell ref="E4:F4"/>
  </mergeCells>
  <hyperlinks>
    <hyperlink ref="H4" r:id="rId1" xr:uid="{C0C5866B-4BA2-46F5-B497-0C0208B8510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5B9B-F31C-4B51-B481-2251F107E172}">
  <dimension ref="A1:R59"/>
  <sheetViews>
    <sheetView workbookViewId="0">
      <selection activeCell="A4" sqref="A4:B4"/>
    </sheetView>
  </sheetViews>
  <sheetFormatPr baseColWidth="10" defaultColWidth="8.7265625" defaultRowHeight="14.5" x14ac:dyDescent="0.35"/>
  <cols>
    <col min="1" max="1" width="12.6328125" customWidth="1"/>
    <col min="4" max="4" width="13" customWidth="1"/>
    <col min="16" max="16" width="13.90625" customWidth="1"/>
    <col min="17" max="17" width="27.08984375" customWidth="1"/>
  </cols>
  <sheetData>
    <row r="1" spans="1:18" ht="96.7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28.25" customHeight="1" x14ac:dyDescent="0.35">
      <c r="A2" s="283" t="s">
        <v>1355</v>
      </c>
      <c r="B2" s="273" t="s">
        <v>8</v>
      </c>
      <c r="C2" s="273"/>
      <c r="D2" s="284" t="s">
        <v>1358</v>
      </c>
      <c r="E2" s="273"/>
      <c r="F2" s="273" t="s">
        <v>1357</v>
      </c>
      <c r="G2" s="344" t="s">
        <v>1353</v>
      </c>
      <c r="H2" s="274" t="s">
        <v>1356</v>
      </c>
      <c r="I2" s="284" t="s">
        <v>1359</v>
      </c>
      <c r="J2" s="273" t="s">
        <v>36</v>
      </c>
      <c r="K2" s="273"/>
      <c r="L2" s="273"/>
      <c r="M2" s="273" t="s">
        <v>36</v>
      </c>
      <c r="N2" s="273" t="s">
        <v>36</v>
      </c>
      <c r="O2" s="273"/>
      <c r="P2" s="273"/>
      <c r="Q2" s="285" t="s">
        <v>2226</v>
      </c>
      <c r="R2" s="63"/>
    </row>
    <row r="3" spans="1:18" x14ac:dyDescent="0.35">
      <c r="A3" s="67"/>
      <c r="B3" s="67"/>
      <c r="C3" s="67"/>
      <c r="D3" s="67"/>
      <c r="E3" s="67"/>
      <c r="F3" s="67"/>
      <c r="G3" s="67"/>
      <c r="H3" s="67"/>
      <c r="I3" s="67"/>
      <c r="J3" s="67"/>
      <c r="K3" s="67"/>
      <c r="L3" s="67"/>
      <c r="M3" s="67"/>
      <c r="N3" s="67"/>
      <c r="O3" s="67"/>
    </row>
    <row r="4" spans="1:18" x14ac:dyDescent="0.35">
      <c r="A4" s="67"/>
      <c r="B4" s="67"/>
      <c r="C4" s="67"/>
      <c r="D4" s="67"/>
      <c r="E4" s="67"/>
      <c r="F4" s="67"/>
      <c r="G4" s="67"/>
      <c r="H4" s="67"/>
      <c r="I4" s="67"/>
      <c r="J4" s="67"/>
      <c r="K4" s="67"/>
      <c r="L4" s="67"/>
      <c r="M4" s="67"/>
      <c r="N4" s="67"/>
      <c r="O4" s="67"/>
    </row>
    <row r="5" spans="1:18" x14ac:dyDescent="0.35">
      <c r="A5" s="671" t="s">
        <v>13</v>
      </c>
      <c r="B5" s="671"/>
      <c r="C5" s="673" t="s">
        <v>12</v>
      </c>
      <c r="D5" s="673"/>
      <c r="E5" s="673"/>
      <c r="F5" s="673"/>
      <c r="G5" s="720" t="s">
        <v>10</v>
      </c>
      <c r="H5" s="721"/>
      <c r="I5" s="722"/>
    </row>
    <row r="6" spans="1:18" ht="101.5" x14ac:dyDescent="0.35">
      <c r="A6" s="60" t="s">
        <v>4</v>
      </c>
      <c r="B6" s="60" t="s">
        <v>5</v>
      </c>
      <c r="C6" s="61" t="s">
        <v>6</v>
      </c>
      <c r="D6" s="61" t="s">
        <v>880</v>
      </c>
      <c r="E6" s="61" t="s">
        <v>7</v>
      </c>
      <c r="F6" s="61" t="s">
        <v>881</v>
      </c>
      <c r="G6" s="65" t="s">
        <v>0</v>
      </c>
      <c r="H6" s="65" t="s">
        <v>1</v>
      </c>
      <c r="I6" s="65" t="s">
        <v>894</v>
      </c>
    </row>
    <row r="7" spans="1:18" x14ac:dyDescent="0.35">
      <c r="A7" s="1"/>
      <c r="B7" s="1"/>
      <c r="C7" s="1"/>
      <c r="D7" s="1"/>
      <c r="E7" s="1"/>
      <c r="F7" s="1"/>
      <c r="G7" s="1" t="s">
        <v>2</v>
      </c>
      <c r="H7" s="1"/>
      <c r="I7" s="1"/>
    </row>
    <row r="8" spans="1:18" ht="29" x14ac:dyDescent="0.35">
      <c r="A8" s="1"/>
      <c r="B8" s="1"/>
      <c r="C8" s="1"/>
      <c r="D8" s="1"/>
      <c r="E8" s="1"/>
      <c r="F8" s="1"/>
      <c r="G8" s="1" t="s">
        <v>3</v>
      </c>
      <c r="H8" s="1"/>
      <c r="I8" s="1"/>
    </row>
    <row r="9" spans="1:18" ht="319.5" x14ac:dyDescent="0.4">
      <c r="A9" s="1"/>
      <c r="B9" s="1"/>
      <c r="C9" s="1"/>
      <c r="D9" s="1"/>
      <c r="E9" s="1"/>
      <c r="F9" s="1"/>
      <c r="G9" s="1" t="s">
        <v>853</v>
      </c>
      <c r="H9" s="1" t="s">
        <v>73</v>
      </c>
      <c r="I9" s="64"/>
    </row>
    <row r="10" spans="1:18" ht="58" x14ac:dyDescent="0.35">
      <c r="A10" s="1"/>
      <c r="B10" s="1"/>
      <c r="C10" s="1"/>
      <c r="D10" s="1"/>
      <c r="E10" s="1"/>
      <c r="F10" s="1"/>
      <c r="G10" s="1" t="s">
        <v>14</v>
      </c>
      <c r="H10" t="s">
        <v>76</v>
      </c>
      <c r="I10" s="1"/>
    </row>
    <row r="11" spans="1:18" ht="58" x14ac:dyDescent="0.35">
      <c r="A11" s="1"/>
      <c r="B11" s="1"/>
      <c r="C11" s="1"/>
      <c r="D11" s="1"/>
      <c r="E11" s="1"/>
      <c r="F11" s="1"/>
      <c r="G11" s="1" t="s">
        <v>16</v>
      </c>
      <c r="H11" s="1"/>
      <c r="I11" s="1"/>
    </row>
    <row r="12" spans="1:18" ht="87" x14ac:dyDescent="0.35">
      <c r="A12" s="1"/>
      <c r="B12" s="1"/>
      <c r="C12" s="1"/>
      <c r="D12" s="1"/>
      <c r="E12" s="1"/>
      <c r="F12" s="1"/>
      <c r="G12" s="1" t="s">
        <v>17</v>
      </c>
      <c r="H12" s="1" t="s">
        <v>19</v>
      </c>
      <c r="I12" s="1"/>
    </row>
    <row r="13" spans="1:18" ht="87" x14ac:dyDescent="0.35">
      <c r="A13" s="1"/>
      <c r="B13" s="1"/>
      <c r="C13" s="1"/>
      <c r="D13" s="1"/>
      <c r="E13" s="1"/>
      <c r="F13" s="1"/>
      <c r="G13" s="1" t="s">
        <v>20</v>
      </c>
      <c r="H13" s="1" t="s">
        <v>21</v>
      </c>
      <c r="I13" s="1"/>
    </row>
    <row r="14" spans="1:18" ht="116" x14ac:dyDescent="0.35">
      <c r="A14" s="1"/>
      <c r="B14" s="1"/>
      <c r="C14" s="1"/>
      <c r="D14" s="1"/>
      <c r="E14" s="1"/>
      <c r="F14" s="1"/>
      <c r="G14" s="1" t="s">
        <v>75</v>
      </c>
      <c r="H14" s="1" t="s">
        <v>77</v>
      </c>
      <c r="I14" s="1"/>
    </row>
    <row r="15" spans="1:18" ht="29" x14ac:dyDescent="0.35">
      <c r="A15" s="1"/>
      <c r="B15" s="1"/>
      <c r="C15" s="1"/>
      <c r="D15" s="1"/>
      <c r="E15" s="1"/>
      <c r="F15" s="1"/>
      <c r="G15" s="1" t="s">
        <v>78</v>
      </c>
      <c r="H15" s="1" t="s">
        <v>76</v>
      </c>
      <c r="I15" s="1"/>
    </row>
    <row r="16" spans="1:18" ht="43.5" x14ac:dyDescent="0.35">
      <c r="A16" s="1"/>
      <c r="B16" s="1"/>
      <c r="C16" s="1"/>
      <c r="D16" s="1"/>
      <c r="E16" s="1"/>
      <c r="F16" s="1"/>
      <c r="G16" s="1" t="s">
        <v>852</v>
      </c>
      <c r="H16" s="1"/>
      <c r="I16" s="1"/>
    </row>
    <row r="17" spans="1:9" ht="101.5" x14ac:dyDescent="0.35">
      <c r="A17" s="1"/>
      <c r="B17" s="1"/>
      <c r="C17" s="1"/>
      <c r="D17" s="1"/>
      <c r="E17" s="1"/>
      <c r="F17" s="1"/>
      <c r="G17" s="1" t="s">
        <v>79</v>
      </c>
      <c r="H17" t="s">
        <v>80</v>
      </c>
      <c r="I17" s="1"/>
    </row>
    <row r="18" spans="1:9" ht="87" x14ac:dyDescent="0.35">
      <c r="A18" s="1"/>
      <c r="B18" s="1"/>
      <c r="C18" s="1"/>
      <c r="D18" s="1"/>
      <c r="E18" s="1"/>
      <c r="F18" s="1"/>
      <c r="G18" s="1" t="s">
        <v>22</v>
      </c>
      <c r="H18" s="1" t="s">
        <v>23</v>
      </c>
      <c r="I18" s="1"/>
    </row>
    <row r="19" spans="1:9" ht="87" x14ac:dyDescent="0.35">
      <c r="A19" s="1"/>
      <c r="B19" s="1"/>
      <c r="C19" s="1"/>
      <c r="D19" s="1"/>
      <c r="E19" s="1"/>
      <c r="F19" s="1"/>
      <c r="G19" s="1" t="s">
        <v>24</v>
      </c>
      <c r="H19" s="1" t="s">
        <v>25</v>
      </c>
      <c r="I19" s="1"/>
    </row>
    <row r="20" spans="1:9" ht="87" x14ac:dyDescent="0.35">
      <c r="A20" s="1"/>
      <c r="B20" s="1"/>
      <c r="C20" s="1"/>
      <c r="D20" s="1"/>
      <c r="E20" s="1"/>
      <c r="F20" s="1"/>
      <c r="G20" s="1" t="s">
        <v>26</v>
      </c>
      <c r="H20" s="1" t="s">
        <v>27</v>
      </c>
      <c r="I20" s="1"/>
    </row>
    <row r="21" spans="1:9" ht="101.5" x14ac:dyDescent="0.35">
      <c r="A21" s="1"/>
      <c r="B21" s="1"/>
      <c r="C21" s="1"/>
      <c r="D21" s="1"/>
      <c r="E21" s="1"/>
      <c r="F21" s="1"/>
      <c r="G21" s="1" t="s">
        <v>28</v>
      </c>
      <c r="H21" s="1" t="s">
        <v>29</v>
      </c>
      <c r="I21" s="1"/>
    </row>
    <row r="22" spans="1:9" ht="58" x14ac:dyDescent="0.35">
      <c r="A22" s="1"/>
      <c r="B22" s="1"/>
      <c r="C22" s="1"/>
      <c r="D22" s="1"/>
      <c r="E22" s="1"/>
      <c r="F22" s="1"/>
      <c r="G22" s="1" t="s">
        <v>30</v>
      </c>
      <c r="H22" s="1" t="s">
        <v>31</v>
      </c>
      <c r="I22" s="1"/>
    </row>
    <row r="23" spans="1:9" ht="58" x14ac:dyDescent="0.35">
      <c r="A23" s="1"/>
      <c r="B23" s="1"/>
      <c r="C23" s="1"/>
      <c r="D23" s="1"/>
      <c r="E23" s="1"/>
      <c r="F23" s="1"/>
      <c r="G23" s="1" t="s">
        <v>32</v>
      </c>
      <c r="H23" s="1" t="s">
        <v>33</v>
      </c>
      <c r="I23" s="1"/>
    </row>
    <row r="24" spans="1:9" ht="72.5" x14ac:dyDescent="0.35">
      <c r="A24" s="1"/>
      <c r="B24" s="1"/>
      <c r="C24" s="1"/>
      <c r="D24" s="1"/>
      <c r="E24" s="1"/>
      <c r="F24" s="1"/>
      <c r="G24" s="1" t="s">
        <v>84</v>
      </c>
      <c r="H24" s="1" t="s">
        <v>85</v>
      </c>
      <c r="I24" s="1"/>
    </row>
    <row r="25" spans="1:9" ht="58" x14ac:dyDescent="0.35">
      <c r="A25" s="1"/>
      <c r="B25" s="1"/>
      <c r="C25" s="1"/>
      <c r="D25" s="1"/>
      <c r="E25" s="1"/>
      <c r="F25" s="1"/>
      <c r="G25" s="1" t="s">
        <v>86</v>
      </c>
      <c r="H25" s="1" t="s">
        <v>87</v>
      </c>
      <c r="I25" s="1"/>
    </row>
    <row r="26" spans="1:9" ht="72.5" x14ac:dyDescent="0.35">
      <c r="A26" s="1"/>
      <c r="B26" s="1"/>
      <c r="C26" s="1"/>
      <c r="D26" s="1"/>
      <c r="E26" s="1"/>
      <c r="F26" s="1"/>
      <c r="G26" s="1" t="s">
        <v>88</v>
      </c>
      <c r="H26" s="1"/>
      <c r="I26" s="1"/>
    </row>
    <row r="27" spans="1:9" ht="159.5" x14ac:dyDescent="0.35">
      <c r="A27" s="1"/>
      <c r="B27" s="1"/>
      <c r="C27" s="1"/>
      <c r="D27" s="1"/>
      <c r="E27" s="1"/>
      <c r="F27" s="1"/>
      <c r="G27" s="1" t="s">
        <v>74</v>
      </c>
      <c r="H27" s="1" t="s">
        <v>81</v>
      </c>
      <c r="I27" s="1"/>
    </row>
    <row r="28" spans="1:9" ht="174" x14ac:dyDescent="0.35">
      <c r="A28" s="1"/>
      <c r="B28" s="1"/>
      <c r="C28" s="1"/>
      <c r="D28" s="1"/>
      <c r="E28" s="1"/>
      <c r="F28" s="1"/>
      <c r="G28" s="1" t="s">
        <v>82</v>
      </c>
      <c r="H28" s="1"/>
      <c r="I28" s="1"/>
    </row>
    <row r="29" spans="1:9" ht="145" x14ac:dyDescent="0.35">
      <c r="A29" s="1"/>
      <c r="B29" s="1"/>
      <c r="C29" s="1"/>
      <c r="D29" s="1"/>
      <c r="E29" s="1"/>
      <c r="F29" s="1"/>
      <c r="G29" s="1" t="s">
        <v>89</v>
      </c>
      <c r="H29" s="1"/>
      <c r="I29" s="1"/>
    </row>
    <row r="30" spans="1:9" ht="116" x14ac:dyDescent="0.35">
      <c r="A30" s="1"/>
      <c r="B30" s="1"/>
      <c r="C30" s="1"/>
      <c r="D30" s="1"/>
      <c r="E30" s="1"/>
      <c r="F30" s="1"/>
      <c r="G30" s="1" t="s">
        <v>34</v>
      </c>
      <c r="H30" s="1" t="s">
        <v>35</v>
      </c>
      <c r="I30" s="1"/>
    </row>
    <row r="31" spans="1:9" ht="72.5" x14ac:dyDescent="0.35">
      <c r="A31" s="1"/>
      <c r="B31" s="1"/>
      <c r="C31" s="1"/>
      <c r="D31" s="1"/>
      <c r="E31" s="1"/>
      <c r="F31" s="1"/>
      <c r="G31" s="1" t="s">
        <v>90</v>
      </c>
      <c r="H31" s="1" t="s">
        <v>91</v>
      </c>
      <c r="I31" s="1"/>
    </row>
    <row r="32" spans="1:9" ht="87" x14ac:dyDescent="0.35">
      <c r="A32" s="1"/>
      <c r="B32" s="1"/>
      <c r="C32" s="1"/>
      <c r="D32" s="1"/>
      <c r="E32" s="1"/>
      <c r="F32" s="1"/>
      <c r="G32" s="1" t="s">
        <v>37</v>
      </c>
      <c r="H32" s="1" t="s">
        <v>38</v>
      </c>
      <c r="I32" s="1"/>
    </row>
    <row r="33" spans="1:9" ht="87" x14ac:dyDescent="0.35">
      <c r="A33" s="1"/>
      <c r="B33" s="1"/>
      <c r="C33" s="1"/>
      <c r="D33" s="1"/>
      <c r="E33" s="1"/>
      <c r="F33" s="1"/>
      <c r="G33" s="1" t="s">
        <v>92</v>
      </c>
      <c r="H33" s="1" t="s">
        <v>38</v>
      </c>
      <c r="I33" s="1"/>
    </row>
    <row r="34" spans="1:9" ht="101.5" x14ac:dyDescent="0.35">
      <c r="A34" s="1"/>
      <c r="B34" s="1"/>
      <c r="C34" s="1"/>
      <c r="D34" s="1"/>
      <c r="E34" s="1"/>
      <c r="F34" s="1"/>
      <c r="G34" s="1" t="s">
        <v>39</v>
      </c>
      <c r="H34" s="1" t="s">
        <v>40</v>
      </c>
      <c r="I34" s="1"/>
    </row>
    <row r="35" spans="1:9" ht="72.5" x14ac:dyDescent="0.35">
      <c r="A35" s="1"/>
      <c r="B35" s="1"/>
      <c r="C35" s="1"/>
      <c r="D35" s="1"/>
      <c r="E35" s="1"/>
      <c r="F35" s="1"/>
      <c r="G35" s="1" t="s">
        <v>93</v>
      </c>
      <c r="H35" s="1" t="s">
        <v>94</v>
      </c>
      <c r="I35" s="1"/>
    </row>
    <row r="36" spans="1:9" ht="101.5" x14ac:dyDescent="0.35">
      <c r="A36" s="1"/>
      <c r="B36" s="1"/>
      <c r="C36" s="1"/>
      <c r="D36" s="1"/>
      <c r="E36" s="1"/>
      <c r="F36" s="1"/>
      <c r="G36" s="1" t="s">
        <v>41</v>
      </c>
      <c r="H36" s="1" t="s">
        <v>42</v>
      </c>
      <c r="I36" s="1"/>
    </row>
    <row r="37" spans="1:9" ht="188.5" x14ac:dyDescent="0.35">
      <c r="A37" s="1"/>
      <c r="B37" s="1"/>
      <c r="C37" s="1"/>
      <c r="D37" s="1"/>
      <c r="E37" s="1"/>
      <c r="F37" s="1"/>
      <c r="G37" s="1" t="s">
        <v>43</v>
      </c>
      <c r="H37" s="1" t="s">
        <v>44</v>
      </c>
      <c r="I37" s="1"/>
    </row>
    <row r="38" spans="1:9" ht="45" customHeight="1" x14ac:dyDescent="0.35">
      <c r="A38" s="1"/>
      <c r="B38" s="1"/>
      <c r="C38" s="1"/>
      <c r="D38" s="1"/>
      <c r="E38" s="1"/>
      <c r="F38" s="1"/>
      <c r="G38" s="1" t="s">
        <v>45</v>
      </c>
      <c r="H38" s="1" t="s">
        <v>46</v>
      </c>
      <c r="I38" s="1"/>
    </row>
    <row r="39" spans="1:9" ht="58" x14ac:dyDescent="0.35">
      <c r="A39" s="1"/>
      <c r="B39" s="1"/>
      <c r="C39" s="1"/>
      <c r="D39" s="1"/>
      <c r="E39" s="1"/>
      <c r="F39" s="1"/>
      <c r="G39" s="1" t="s">
        <v>47</v>
      </c>
      <c r="H39" s="1" t="s">
        <v>48</v>
      </c>
      <c r="I39" s="1"/>
    </row>
    <row r="40" spans="1:9" ht="58" x14ac:dyDescent="0.35">
      <c r="A40" s="1"/>
      <c r="B40" s="1"/>
      <c r="C40" s="1"/>
      <c r="D40" s="1"/>
      <c r="E40" s="1"/>
      <c r="F40" s="1"/>
      <c r="G40" s="1" t="s">
        <v>49</v>
      </c>
      <c r="H40" s="1" t="s">
        <v>50</v>
      </c>
      <c r="I40" s="1"/>
    </row>
    <row r="41" spans="1:9" ht="43.5" x14ac:dyDescent="0.35">
      <c r="A41" s="1"/>
      <c r="B41" s="1"/>
      <c r="C41" s="1"/>
      <c r="D41" s="1"/>
      <c r="E41" s="1"/>
      <c r="F41" s="1"/>
      <c r="G41" s="1" t="s">
        <v>51</v>
      </c>
      <c r="H41" s="1" t="s">
        <v>52</v>
      </c>
      <c r="I41" s="1"/>
    </row>
    <row r="42" spans="1:9" ht="304.5" x14ac:dyDescent="0.35">
      <c r="A42" s="1"/>
      <c r="B42" s="1"/>
      <c r="C42" s="1"/>
      <c r="D42" s="1"/>
      <c r="E42" s="1"/>
      <c r="F42" s="1"/>
      <c r="G42" s="58" t="s">
        <v>854</v>
      </c>
      <c r="H42" s="1" t="s">
        <v>54</v>
      </c>
      <c r="I42" s="1"/>
    </row>
    <row r="43" spans="1:9" ht="409.5" x14ac:dyDescent="0.35">
      <c r="A43" s="1"/>
      <c r="B43" s="1"/>
      <c r="C43" s="1"/>
      <c r="D43" s="1"/>
      <c r="E43" s="1"/>
      <c r="F43" s="1"/>
      <c r="G43" s="1" t="s">
        <v>55</v>
      </c>
      <c r="H43" s="1" t="s">
        <v>56</v>
      </c>
      <c r="I43" s="1"/>
    </row>
    <row r="44" spans="1:9" ht="58" x14ac:dyDescent="0.35">
      <c r="A44" s="1"/>
      <c r="B44" s="1"/>
      <c r="C44" s="1"/>
      <c r="D44" s="1"/>
      <c r="E44" s="1"/>
      <c r="F44" s="1"/>
      <c r="G44" s="1" t="s">
        <v>57</v>
      </c>
      <c r="H44" s="1" t="s">
        <v>58</v>
      </c>
      <c r="I44" s="1"/>
    </row>
    <row r="45" spans="1:9" ht="72.5" x14ac:dyDescent="0.35">
      <c r="A45" s="1"/>
      <c r="B45" s="1"/>
      <c r="C45" s="1"/>
      <c r="D45" s="1"/>
      <c r="E45" s="1"/>
      <c r="F45" s="1"/>
      <c r="G45" s="1" t="s">
        <v>855</v>
      </c>
      <c r="H45" s="1"/>
      <c r="I45" s="1"/>
    </row>
    <row r="46" spans="1:9" ht="101.5" x14ac:dyDescent="0.35">
      <c r="A46" s="1"/>
      <c r="B46" s="1"/>
      <c r="C46" s="1"/>
      <c r="D46" s="1"/>
      <c r="E46" s="1"/>
      <c r="F46" s="1"/>
      <c r="G46" s="1" t="s">
        <v>59</v>
      </c>
      <c r="H46" s="1" t="s">
        <v>60</v>
      </c>
      <c r="I46" s="1"/>
    </row>
    <row r="47" spans="1:9" ht="72.5" x14ac:dyDescent="0.35">
      <c r="A47" s="1"/>
      <c r="B47" s="1"/>
      <c r="C47" s="1"/>
      <c r="D47" s="1"/>
      <c r="E47" s="1"/>
      <c r="F47" s="1"/>
      <c r="G47" s="1" t="s">
        <v>856</v>
      </c>
      <c r="H47" s="1"/>
      <c r="I47" s="1"/>
    </row>
    <row r="48" spans="1:9" ht="58" x14ac:dyDescent="0.35">
      <c r="A48" s="1"/>
      <c r="B48" s="1"/>
      <c r="C48" s="1"/>
      <c r="D48" s="1"/>
      <c r="E48" s="1"/>
      <c r="F48" s="1"/>
      <c r="G48" s="1" t="s">
        <v>857</v>
      </c>
      <c r="H48" s="1"/>
      <c r="I48" s="1"/>
    </row>
    <row r="49" spans="1:9" ht="72.5" x14ac:dyDescent="0.35">
      <c r="A49" s="1"/>
      <c r="B49" s="1"/>
      <c r="C49" s="1"/>
      <c r="D49" s="1"/>
      <c r="E49" s="1"/>
      <c r="F49" s="1"/>
      <c r="G49" s="1" t="s">
        <v>858</v>
      </c>
      <c r="H49" s="1"/>
      <c r="I49" s="1"/>
    </row>
    <row r="50" spans="1:9" ht="130.5" x14ac:dyDescent="0.35">
      <c r="A50" s="1"/>
      <c r="B50" s="1"/>
      <c r="C50" s="1"/>
      <c r="D50" s="1"/>
      <c r="E50" s="1"/>
      <c r="F50" s="1"/>
      <c r="G50" s="1" t="s">
        <v>859</v>
      </c>
      <c r="H50" s="1" t="s">
        <v>70</v>
      </c>
      <c r="I50" s="1"/>
    </row>
    <row r="51" spans="1:9" ht="72.5" x14ac:dyDescent="0.35">
      <c r="A51" s="1"/>
      <c r="B51" s="1"/>
      <c r="C51" s="1"/>
      <c r="D51" s="1"/>
      <c r="E51" s="1"/>
      <c r="F51" s="1"/>
      <c r="G51" s="1" t="s">
        <v>61</v>
      </c>
      <c r="H51" s="1" t="s">
        <v>62</v>
      </c>
      <c r="I51" s="1"/>
    </row>
    <row r="52" spans="1:9" ht="72.5" x14ac:dyDescent="0.35">
      <c r="A52" s="1"/>
      <c r="B52" s="1"/>
      <c r="C52" s="1"/>
      <c r="D52" s="1"/>
      <c r="E52" s="1"/>
      <c r="F52" s="1"/>
      <c r="G52" s="1" t="s">
        <v>63</v>
      </c>
      <c r="H52" s="1" t="s">
        <v>64</v>
      </c>
      <c r="I52" s="1"/>
    </row>
    <row r="53" spans="1:9" ht="87" x14ac:dyDescent="0.35">
      <c r="A53" s="1"/>
      <c r="B53" s="1"/>
      <c r="C53" s="1"/>
      <c r="D53" s="1"/>
      <c r="E53" s="1"/>
      <c r="F53" s="1"/>
      <c r="G53" s="1" t="s">
        <v>65</v>
      </c>
      <c r="H53" s="1" t="s">
        <v>66</v>
      </c>
      <c r="I53" s="1"/>
    </row>
    <row r="54" spans="1:9" ht="43.5" x14ac:dyDescent="0.35">
      <c r="A54" s="1"/>
      <c r="B54" s="1"/>
      <c r="C54" s="1"/>
      <c r="D54" s="1"/>
      <c r="E54" s="1"/>
      <c r="F54" s="1"/>
      <c r="G54" s="1" t="s">
        <v>67</v>
      </c>
      <c r="H54" s="1" t="s">
        <v>68</v>
      </c>
      <c r="I54" s="1"/>
    </row>
    <row r="55" spans="1:9" ht="145" x14ac:dyDescent="0.35">
      <c r="A55" s="1"/>
      <c r="B55" s="1"/>
      <c r="C55" s="1"/>
      <c r="D55" s="1"/>
      <c r="E55" s="1"/>
      <c r="F55" s="1"/>
      <c r="G55" s="1" t="s">
        <v>71</v>
      </c>
      <c r="H55" s="1" t="s">
        <v>72</v>
      </c>
      <c r="I55" s="1"/>
    </row>
    <row r="56" spans="1:9" ht="101.5" x14ac:dyDescent="0.35">
      <c r="A56" s="1"/>
      <c r="B56" s="1"/>
      <c r="C56" s="1"/>
      <c r="D56" s="1"/>
      <c r="E56" s="1"/>
      <c r="F56" s="1"/>
      <c r="G56" s="1" t="s">
        <v>860</v>
      </c>
      <c r="H56" s="1"/>
      <c r="I56" s="1"/>
    </row>
    <row r="57" spans="1:9" x14ac:dyDescent="0.35">
      <c r="A57" s="1"/>
      <c r="B57" s="1"/>
      <c r="C57" s="1"/>
      <c r="D57" s="1"/>
      <c r="E57" s="1"/>
      <c r="F57" s="1"/>
      <c r="G57" s="1" t="s">
        <v>96</v>
      </c>
      <c r="H57" t="s">
        <v>98</v>
      </c>
      <c r="I57" s="1"/>
    </row>
    <row r="58" spans="1:9" ht="58" x14ac:dyDescent="0.35">
      <c r="A58" s="1"/>
      <c r="B58" s="1"/>
      <c r="C58" s="1"/>
      <c r="D58" s="1"/>
      <c r="F58" s="1"/>
      <c r="G58" s="1" t="s">
        <v>97</v>
      </c>
      <c r="H58" s="1" t="s">
        <v>99</v>
      </c>
      <c r="I58" s="1"/>
    </row>
    <row r="59" spans="1:9" ht="101.5" x14ac:dyDescent="0.35">
      <c r="A59" s="1"/>
      <c r="B59" s="1"/>
      <c r="C59" s="1"/>
      <c r="D59" s="1"/>
      <c r="F59" s="1"/>
      <c r="G59" s="7" t="s">
        <v>878</v>
      </c>
      <c r="H59" s="7" t="s">
        <v>1</v>
      </c>
      <c r="I59" s="1"/>
    </row>
  </sheetData>
  <mergeCells count="3">
    <mergeCell ref="A5:B5"/>
    <mergeCell ref="C5:F5"/>
    <mergeCell ref="G5:I5"/>
  </mergeCells>
  <hyperlinks>
    <hyperlink ref="G2" r:id="rId1" xr:uid="{1C0916F6-5BA5-47D5-99C8-FF44E252B633}"/>
  </hyperlinks>
  <pageMargins left="0.7" right="0.7" top="0.75" bottom="0.75" header="0.3" footer="0.3"/>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289E-017F-4D8A-BDCE-2EB9B0C973D1}">
  <dimension ref="A1:K84"/>
  <sheetViews>
    <sheetView zoomScale="80" zoomScaleNormal="80" workbookViewId="0">
      <selection activeCell="A4" sqref="A4:B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93.75" customHeight="1" x14ac:dyDescent="0.35">
      <c r="A4" s="734" t="s">
        <v>1355</v>
      </c>
      <c r="B4" s="734"/>
      <c r="C4" s="734" t="s">
        <v>1358</v>
      </c>
      <c r="D4" s="734"/>
      <c r="E4" s="734" t="s">
        <v>2800</v>
      </c>
      <c r="F4" s="734"/>
      <c r="G4" s="479" t="s">
        <v>1357</v>
      </c>
      <c r="H4" s="472" t="s">
        <v>1353</v>
      </c>
      <c r="I4" s="480" t="s">
        <v>1356</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461"/>
      <c r="B11" s="461"/>
      <c r="C11" s="461"/>
      <c r="D11" s="461"/>
      <c r="E11" s="461"/>
      <c r="F11" s="461"/>
      <c r="G11" s="461" t="s">
        <v>2</v>
      </c>
      <c r="H11" s="461"/>
      <c r="I11" s="461"/>
      <c r="J11" s="93"/>
      <c r="K11" s="93"/>
    </row>
    <row r="12" spans="1:11" ht="18" customHeight="1" x14ac:dyDescent="0.35">
      <c r="A12" s="461"/>
      <c r="B12" s="461"/>
      <c r="C12" s="461"/>
      <c r="D12" s="461"/>
      <c r="E12" s="461"/>
      <c r="F12" s="461"/>
      <c r="G12" s="461" t="s">
        <v>3</v>
      </c>
      <c r="H12" s="461"/>
      <c r="I12" s="461"/>
      <c r="J12" s="93"/>
      <c r="K12" s="93"/>
    </row>
    <row r="13" spans="1:11" ht="123.75" customHeight="1" x14ac:dyDescent="0.4">
      <c r="A13" s="461"/>
      <c r="B13" s="461"/>
      <c r="C13" s="461"/>
      <c r="D13" s="461"/>
      <c r="E13" s="461"/>
      <c r="F13" s="461"/>
      <c r="G13" s="461" t="s">
        <v>853</v>
      </c>
      <c r="H13" s="461" t="s">
        <v>73</v>
      </c>
      <c r="I13" s="481"/>
      <c r="J13" s="93"/>
      <c r="K13" s="93"/>
    </row>
    <row r="14" spans="1:11" ht="35.25" customHeight="1" x14ac:dyDescent="0.35">
      <c r="A14" s="461"/>
      <c r="B14" s="461"/>
      <c r="C14" s="461"/>
      <c r="D14" s="461"/>
      <c r="E14" s="461"/>
      <c r="F14" s="461"/>
      <c r="G14" s="461" t="s">
        <v>14</v>
      </c>
      <c r="H14" s="15" t="s">
        <v>76</v>
      </c>
      <c r="I14" s="461"/>
      <c r="J14" s="93"/>
      <c r="K14" s="93"/>
    </row>
    <row r="15" spans="1:11" ht="33" customHeight="1" x14ac:dyDescent="0.35">
      <c r="A15" s="461"/>
      <c r="B15" s="461"/>
      <c r="C15" s="461"/>
      <c r="D15" s="461"/>
      <c r="E15" s="461"/>
      <c r="F15" s="461"/>
      <c r="G15" s="461" t="s">
        <v>16</v>
      </c>
      <c r="H15" s="461"/>
      <c r="I15" s="461"/>
      <c r="J15" s="93"/>
      <c r="K15" s="93"/>
    </row>
    <row r="16" spans="1:11" ht="48.75" customHeight="1" x14ac:dyDescent="0.35">
      <c r="A16" s="461"/>
      <c r="B16" s="461"/>
      <c r="C16" s="461"/>
      <c r="D16" s="461"/>
      <c r="E16" s="461"/>
      <c r="F16" s="461"/>
      <c r="G16" s="461" t="s">
        <v>17</v>
      </c>
      <c r="H16" s="461" t="s">
        <v>19</v>
      </c>
      <c r="I16" s="461"/>
      <c r="J16" s="93"/>
      <c r="K16" s="93"/>
    </row>
    <row r="17" spans="1:11" ht="48" customHeight="1" x14ac:dyDescent="0.35">
      <c r="A17" s="461"/>
      <c r="B17" s="461"/>
      <c r="C17" s="461"/>
      <c r="D17" s="461"/>
      <c r="E17" s="461"/>
      <c r="F17" s="461"/>
      <c r="G17" s="461" t="s">
        <v>20</v>
      </c>
      <c r="H17" s="461" t="s">
        <v>21</v>
      </c>
      <c r="I17" s="461"/>
      <c r="J17" s="93"/>
      <c r="K17" s="93"/>
    </row>
    <row r="18" spans="1:11" ht="61.5" customHeight="1" x14ac:dyDescent="0.35">
      <c r="A18" s="461"/>
      <c r="B18" s="461"/>
      <c r="C18" s="461"/>
      <c r="D18" s="461"/>
      <c r="E18" s="461"/>
      <c r="F18" s="461"/>
      <c r="G18" s="461" t="s">
        <v>75</v>
      </c>
      <c r="H18" s="461" t="s">
        <v>77</v>
      </c>
      <c r="I18" s="461"/>
      <c r="J18" s="93"/>
      <c r="K18" s="93"/>
    </row>
    <row r="19" spans="1:11" ht="19.5" customHeight="1" x14ac:dyDescent="0.35">
      <c r="A19" s="461"/>
      <c r="B19" s="461"/>
      <c r="C19" s="461"/>
      <c r="D19" s="461"/>
      <c r="E19" s="461"/>
      <c r="F19" s="461"/>
      <c r="G19" s="461" t="s">
        <v>78</v>
      </c>
      <c r="H19" s="461" t="s">
        <v>76</v>
      </c>
      <c r="I19" s="461"/>
      <c r="J19" s="93"/>
      <c r="K19" s="93"/>
    </row>
    <row r="20" spans="1:11" ht="31.5" customHeight="1" x14ac:dyDescent="0.35">
      <c r="A20" s="461"/>
      <c r="B20" s="461"/>
      <c r="C20" s="461"/>
      <c r="D20" s="461"/>
      <c r="E20" s="461"/>
      <c r="F20" s="461"/>
      <c r="G20" s="461" t="s">
        <v>852</v>
      </c>
      <c r="H20" s="461"/>
      <c r="I20" s="461"/>
      <c r="J20" s="93"/>
      <c r="K20" s="93"/>
    </row>
    <row r="21" spans="1:11" ht="47.25" customHeight="1" x14ac:dyDescent="0.35">
      <c r="A21" s="461"/>
      <c r="B21" s="461"/>
      <c r="C21" s="461"/>
      <c r="D21" s="461"/>
      <c r="E21" s="461"/>
      <c r="F21" s="461"/>
      <c r="G21" s="461" t="s">
        <v>79</v>
      </c>
      <c r="H21" s="15" t="s">
        <v>80</v>
      </c>
      <c r="I21" s="461"/>
      <c r="J21" s="93"/>
      <c r="K21" s="93"/>
    </row>
    <row r="22" spans="1:11" ht="48" customHeight="1" x14ac:dyDescent="0.35">
      <c r="A22" s="461"/>
      <c r="B22" s="461"/>
      <c r="C22" s="461"/>
      <c r="D22" s="461"/>
      <c r="E22" s="461"/>
      <c r="F22" s="461"/>
      <c r="G22" s="461" t="s">
        <v>22</v>
      </c>
      <c r="H22" s="461" t="s">
        <v>23</v>
      </c>
      <c r="I22" s="461"/>
      <c r="J22" s="93"/>
      <c r="K22" s="93"/>
    </row>
    <row r="23" spans="1:11" ht="46.5" customHeight="1" x14ac:dyDescent="0.35">
      <c r="A23" s="461"/>
      <c r="B23" s="461"/>
      <c r="C23" s="461"/>
      <c r="D23" s="461"/>
      <c r="E23" s="461"/>
      <c r="F23" s="461"/>
      <c r="G23" s="461" t="s">
        <v>24</v>
      </c>
      <c r="H23" s="461" t="s">
        <v>25</v>
      </c>
      <c r="I23" s="461"/>
      <c r="J23" s="93"/>
      <c r="K23" s="93"/>
    </row>
    <row r="24" spans="1:11" ht="46.5" customHeight="1" x14ac:dyDescent="0.35">
      <c r="A24" s="461"/>
      <c r="B24" s="461"/>
      <c r="C24" s="461"/>
      <c r="D24" s="461"/>
      <c r="E24" s="461"/>
      <c r="F24" s="461"/>
      <c r="G24" s="461" t="s">
        <v>26</v>
      </c>
      <c r="H24" s="461" t="s">
        <v>27</v>
      </c>
      <c r="I24" s="461"/>
      <c r="J24" s="93"/>
      <c r="K24" s="93"/>
    </row>
    <row r="25" spans="1:11" ht="45" customHeight="1" x14ac:dyDescent="0.35">
      <c r="A25" s="461"/>
      <c r="B25" s="461"/>
      <c r="C25" s="461"/>
      <c r="D25" s="461"/>
      <c r="E25" s="461"/>
      <c r="F25" s="461"/>
      <c r="G25" s="461" t="s">
        <v>28</v>
      </c>
      <c r="H25" s="461" t="s">
        <v>29</v>
      </c>
      <c r="I25" s="461"/>
      <c r="J25" s="93"/>
      <c r="K25" s="93"/>
    </row>
    <row r="26" spans="1:11" ht="33.75" customHeight="1" x14ac:dyDescent="0.35">
      <c r="A26" s="461"/>
      <c r="B26" s="461"/>
      <c r="C26" s="461"/>
      <c r="D26" s="461"/>
      <c r="E26" s="461"/>
      <c r="F26" s="461"/>
      <c r="G26" s="461" t="s">
        <v>30</v>
      </c>
      <c r="H26" s="461" t="s">
        <v>31</v>
      </c>
      <c r="I26" s="461"/>
      <c r="J26" s="93"/>
      <c r="K26" s="93"/>
    </row>
    <row r="27" spans="1:11" ht="30.75" customHeight="1" x14ac:dyDescent="0.35">
      <c r="A27" s="461"/>
      <c r="B27" s="461"/>
      <c r="C27" s="461"/>
      <c r="D27" s="461"/>
      <c r="E27" s="461"/>
      <c r="F27" s="461"/>
      <c r="G27" s="461" t="s">
        <v>32</v>
      </c>
      <c r="H27" s="461" t="s">
        <v>33</v>
      </c>
      <c r="I27" s="461"/>
      <c r="J27" s="93"/>
      <c r="K27" s="93"/>
    </row>
    <row r="28" spans="1:11" ht="36" customHeight="1" x14ac:dyDescent="0.35">
      <c r="A28" s="461"/>
      <c r="B28" s="461"/>
      <c r="C28" s="461"/>
      <c r="D28" s="461"/>
      <c r="E28" s="461"/>
      <c r="F28" s="461"/>
      <c r="G28" s="461" t="s">
        <v>84</v>
      </c>
      <c r="H28" s="461" t="s">
        <v>85</v>
      </c>
      <c r="I28" s="461"/>
      <c r="J28" s="93"/>
      <c r="K28" s="93"/>
    </row>
    <row r="29" spans="1:11" ht="33.75" customHeight="1" x14ac:dyDescent="0.35">
      <c r="A29" s="461"/>
      <c r="B29" s="461"/>
      <c r="C29" s="461"/>
      <c r="D29" s="461"/>
      <c r="E29" s="461"/>
      <c r="F29" s="461"/>
      <c r="G29" s="461" t="s">
        <v>86</v>
      </c>
      <c r="H29" s="461" t="s">
        <v>87</v>
      </c>
      <c r="I29" s="461"/>
      <c r="J29" s="93"/>
      <c r="K29" s="93"/>
    </row>
    <row r="30" spans="1:11" ht="34.5" customHeight="1" x14ac:dyDescent="0.35">
      <c r="A30" s="461"/>
      <c r="B30" s="461"/>
      <c r="C30" s="461"/>
      <c r="D30" s="461"/>
      <c r="E30" s="461"/>
      <c r="F30" s="461"/>
      <c r="G30" s="461" t="s">
        <v>88</v>
      </c>
      <c r="H30" s="461"/>
      <c r="I30" s="461"/>
      <c r="J30" s="93"/>
      <c r="K30" s="93"/>
    </row>
    <row r="31" spans="1:11" ht="33.75" customHeight="1" x14ac:dyDescent="0.35">
      <c r="A31" s="461"/>
      <c r="B31" s="461"/>
      <c r="C31" s="461"/>
      <c r="D31" s="461"/>
      <c r="E31" s="461"/>
      <c r="F31" s="461"/>
      <c r="G31" s="461" t="s">
        <v>74</v>
      </c>
      <c r="H31" s="461" t="s">
        <v>81</v>
      </c>
      <c r="I31" s="461"/>
      <c r="J31" s="93"/>
      <c r="K31" s="93"/>
    </row>
    <row r="32" spans="1:11" ht="78" customHeight="1" x14ac:dyDescent="0.35">
      <c r="A32" s="461"/>
      <c r="B32" s="461"/>
      <c r="C32" s="461"/>
      <c r="D32" s="461"/>
      <c r="E32" s="461"/>
      <c r="F32" s="461"/>
      <c r="G32" s="461" t="s">
        <v>82</v>
      </c>
      <c r="H32" s="461"/>
      <c r="I32" s="461"/>
      <c r="J32" s="93"/>
      <c r="K32" s="93"/>
    </row>
    <row r="33" spans="1:11" ht="60.75" customHeight="1" x14ac:dyDescent="0.35">
      <c r="A33" s="461"/>
      <c r="B33" s="461"/>
      <c r="C33" s="461"/>
      <c r="D33" s="461"/>
      <c r="E33" s="461"/>
      <c r="F33" s="461"/>
      <c r="G33" s="461" t="s">
        <v>89</v>
      </c>
      <c r="H33" s="461"/>
      <c r="I33" s="461"/>
      <c r="J33" s="93"/>
      <c r="K33" s="93"/>
    </row>
    <row r="34" spans="1:11" ht="66.75" customHeight="1" x14ac:dyDescent="0.35">
      <c r="A34" s="461"/>
      <c r="B34" s="461"/>
      <c r="C34" s="461"/>
      <c r="D34" s="461"/>
      <c r="E34" s="461"/>
      <c r="F34" s="461"/>
      <c r="G34" s="461" t="s">
        <v>34</v>
      </c>
      <c r="H34" s="461" t="s">
        <v>35</v>
      </c>
      <c r="I34" s="461"/>
      <c r="J34" s="93"/>
      <c r="K34" s="93"/>
    </row>
    <row r="35" spans="1:11" ht="29" x14ac:dyDescent="0.35">
      <c r="A35" s="461"/>
      <c r="B35" s="461"/>
      <c r="C35" s="461"/>
      <c r="D35" s="461"/>
      <c r="E35" s="461"/>
      <c r="F35" s="461"/>
      <c r="G35" s="461" t="s">
        <v>90</v>
      </c>
      <c r="H35" s="461" t="s">
        <v>91</v>
      </c>
      <c r="I35" s="461"/>
      <c r="J35" s="93"/>
      <c r="K35" s="93"/>
    </row>
    <row r="36" spans="1:11" ht="50.25" customHeight="1" x14ac:dyDescent="0.35">
      <c r="A36" s="461"/>
      <c r="B36" s="461"/>
      <c r="C36" s="461"/>
      <c r="D36" s="461"/>
      <c r="E36" s="461"/>
      <c r="F36" s="461"/>
      <c r="G36" s="461" t="s">
        <v>37</v>
      </c>
      <c r="H36" s="461" t="s">
        <v>38</v>
      </c>
      <c r="I36" s="461"/>
      <c r="J36" s="93"/>
      <c r="K36" s="93"/>
    </row>
    <row r="37" spans="1:11" ht="48.75" customHeight="1" x14ac:dyDescent="0.35">
      <c r="A37" s="461"/>
      <c r="B37" s="461"/>
      <c r="C37" s="461"/>
      <c r="D37" s="461"/>
      <c r="E37" s="461"/>
      <c r="F37" s="461"/>
      <c r="G37" s="461" t="s">
        <v>92</v>
      </c>
      <c r="H37" s="461" t="s">
        <v>38</v>
      </c>
      <c r="I37" s="461"/>
      <c r="J37" s="93"/>
      <c r="K37" s="93"/>
    </row>
    <row r="38" spans="1:11" ht="47.25" customHeight="1" x14ac:dyDescent="0.35">
      <c r="A38" s="461"/>
      <c r="B38" s="461"/>
      <c r="C38" s="461"/>
      <c r="D38" s="461"/>
      <c r="E38" s="461"/>
      <c r="F38" s="461"/>
      <c r="G38" s="461" t="s">
        <v>39</v>
      </c>
      <c r="H38" s="461" t="s">
        <v>40</v>
      </c>
      <c r="I38" s="461"/>
      <c r="J38" s="93"/>
      <c r="K38" s="93"/>
    </row>
    <row r="39" spans="1:11" ht="33.75" customHeight="1" x14ac:dyDescent="0.35">
      <c r="A39" s="461"/>
      <c r="B39" s="461"/>
      <c r="C39" s="461"/>
      <c r="D39" s="461"/>
      <c r="E39" s="461"/>
      <c r="F39" s="461"/>
      <c r="G39" s="461" t="s">
        <v>93</v>
      </c>
      <c r="H39" s="461" t="s">
        <v>94</v>
      </c>
      <c r="I39" s="461"/>
      <c r="J39" s="93"/>
      <c r="K39" s="93"/>
    </row>
    <row r="40" spans="1:11" ht="51.75" customHeight="1" x14ac:dyDescent="0.35">
      <c r="A40" s="461"/>
      <c r="B40" s="461"/>
      <c r="C40" s="461"/>
      <c r="D40" s="461"/>
      <c r="E40" s="461"/>
      <c r="F40" s="461"/>
      <c r="G40" s="461" t="s">
        <v>41</v>
      </c>
      <c r="H40" s="461" t="s">
        <v>42</v>
      </c>
      <c r="I40" s="461"/>
      <c r="J40" s="93"/>
      <c r="K40" s="93"/>
    </row>
    <row r="41" spans="1:11" ht="78" customHeight="1" x14ac:dyDescent="0.35">
      <c r="A41" s="461"/>
      <c r="B41" s="461"/>
      <c r="C41" s="461"/>
      <c r="D41" s="461"/>
      <c r="E41" s="461"/>
      <c r="F41" s="461"/>
      <c r="G41" s="461" t="s">
        <v>43</v>
      </c>
      <c r="H41" s="461" t="s">
        <v>44</v>
      </c>
      <c r="I41" s="461"/>
      <c r="J41" s="93"/>
      <c r="K41" s="93"/>
    </row>
    <row r="42" spans="1:11" ht="87" x14ac:dyDescent="0.35">
      <c r="A42" s="461"/>
      <c r="B42" s="461"/>
      <c r="C42" s="461"/>
      <c r="D42" s="461"/>
      <c r="E42" s="461"/>
      <c r="F42" s="461"/>
      <c r="G42" s="461" t="s">
        <v>45</v>
      </c>
      <c r="H42" s="461" t="s">
        <v>46</v>
      </c>
      <c r="I42" s="461"/>
      <c r="J42" s="93"/>
      <c r="K42" s="93"/>
    </row>
    <row r="43" spans="1:11" ht="29" x14ac:dyDescent="0.35">
      <c r="A43" s="461"/>
      <c r="B43" s="461"/>
      <c r="C43" s="461"/>
      <c r="D43" s="461"/>
      <c r="E43" s="461"/>
      <c r="F43" s="461"/>
      <c r="G43" s="461" t="s">
        <v>47</v>
      </c>
      <c r="H43" s="461" t="s">
        <v>48</v>
      </c>
      <c r="I43" s="461"/>
      <c r="J43" s="93"/>
      <c r="K43" s="93"/>
    </row>
    <row r="44" spans="1:11" ht="29" x14ac:dyDescent="0.35">
      <c r="A44" s="461"/>
      <c r="B44" s="461"/>
      <c r="C44" s="461"/>
      <c r="D44" s="461"/>
      <c r="E44" s="461"/>
      <c r="F44" s="461"/>
      <c r="G44" s="461" t="s">
        <v>49</v>
      </c>
      <c r="H44" s="461" t="s">
        <v>50</v>
      </c>
      <c r="I44" s="461"/>
      <c r="J44" s="93"/>
      <c r="K44" s="93"/>
    </row>
    <row r="45" spans="1:11" x14ac:dyDescent="0.35">
      <c r="A45" s="461"/>
      <c r="B45" s="461"/>
      <c r="C45" s="461"/>
      <c r="D45" s="461"/>
      <c r="E45" s="461"/>
      <c r="F45" s="461"/>
      <c r="G45" s="461" t="s">
        <v>51</v>
      </c>
      <c r="H45" s="461" t="s">
        <v>52</v>
      </c>
      <c r="I45" s="461"/>
      <c r="J45" s="93"/>
      <c r="K45" s="93"/>
    </row>
    <row r="46" spans="1:11" ht="101.5" x14ac:dyDescent="0.35">
      <c r="A46" s="461"/>
      <c r="B46" s="461"/>
      <c r="C46" s="461"/>
      <c r="D46" s="461"/>
      <c r="E46" s="461"/>
      <c r="F46" s="461"/>
      <c r="G46" s="93" t="s">
        <v>854</v>
      </c>
      <c r="H46" s="461" t="s">
        <v>54</v>
      </c>
      <c r="I46" s="461"/>
      <c r="J46" s="93"/>
      <c r="K46" s="93"/>
    </row>
    <row r="47" spans="1:11" ht="203" x14ac:dyDescent="0.35">
      <c r="A47" s="461"/>
      <c r="B47" s="461"/>
      <c r="C47" s="461"/>
      <c r="D47" s="461"/>
      <c r="E47" s="461"/>
      <c r="F47" s="461"/>
      <c r="G47" s="461" t="s">
        <v>55</v>
      </c>
      <c r="H47" s="461" t="s">
        <v>56</v>
      </c>
      <c r="I47" s="461"/>
      <c r="J47" s="93"/>
      <c r="K47" s="93"/>
    </row>
    <row r="48" spans="1:11" ht="29" x14ac:dyDescent="0.35">
      <c r="A48" s="461"/>
      <c r="B48" s="461"/>
      <c r="C48" s="461"/>
      <c r="D48" s="461"/>
      <c r="E48" s="461"/>
      <c r="F48" s="461"/>
      <c r="G48" s="461" t="s">
        <v>57</v>
      </c>
      <c r="H48" s="461" t="s">
        <v>58</v>
      </c>
      <c r="I48" s="461"/>
      <c r="J48" s="93"/>
      <c r="K48" s="93"/>
    </row>
    <row r="49" spans="1:11" ht="29" x14ac:dyDescent="0.35">
      <c r="A49" s="461"/>
      <c r="B49" s="461"/>
      <c r="C49" s="461"/>
      <c r="D49" s="461"/>
      <c r="E49" s="461"/>
      <c r="F49" s="461"/>
      <c r="G49" s="461" t="s">
        <v>855</v>
      </c>
      <c r="H49" s="461"/>
      <c r="I49" s="461"/>
      <c r="J49" s="93"/>
      <c r="K49" s="93"/>
    </row>
    <row r="50" spans="1:11" ht="29" x14ac:dyDescent="0.35">
      <c r="A50" s="461"/>
      <c r="B50" s="461"/>
      <c r="C50" s="461"/>
      <c r="D50" s="461"/>
      <c r="E50" s="461"/>
      <c r="F50" s="461"/>
      <c r="G50" s="461" t="s">
        <v>59</v>
      </c>
      <c r="H50" s="461" t="s">
        <v>60</v>
      </c>
      <c r="I50" s="461"/>
      <c r="J50" s="93"/>
      <c r="K50" s="93"/>
    </row>
    <row r="51" spans="1:11" ht="29" x14ac:dyDescent="0.35">
      <c r="A51" s="461"/>
      <c r="B51" s="461"/>
      <c r="C51" s="461"/>
      <c r="D51" s="461"/>
      <c r="E51" s="461"/>
      <c r="F51" s="461"/>
      <c r="G51" s="461" t="s">
        <v>856</v>
      </c>
      <c r="H51" s="461"/>
      <c r="I51" s="461"/>
      <c r="J51" s="93"/>
      <c r="K51" s="93"/>
    </row>
    <row r="52" spans="1:11" ht="29" x14ac:dyDescent="0.35">
      <c r="A52" s="461"/>
      <c r="B52" s="461"/>
      <c r="C52" s="461"/>
      <c r="D52" s="461"/>
      <c r="E52" s="461"/>
      <c r="F52" s="461"/>
      <c r="G52" s="461" t="s">
        <v>857</v>
      </c>
      <c r="H52" s="461"/>
      <c r="I52" s="461"/>
      <c r="J52" s="93"/>
      <c r="K52" s="93"/>
    </row>
    <row r="53" spans="1:11" ht="35.25" customHeight="1" x14ac:dyDescent="0.35">
      <c r="A53" s="461"/>
      <c r="B53" s="461"/>
      <c r="C53" s="461"/>
      <c r="D53" s="461"/>
      <c r="E53" s="461"/>
      <c r="F53" s="461"/>
      <c r="G53" s="461" t="s">
        <v>858</v>
      </c>
      <c r="H53" s="461"/>
      <c r="I53" s="461"/>
      <c r="J53" s="93"/>
      <c r="K53" s="93"/>
    </row>
    <row r="54" spans="1:11" ht="60.75" customHeight="1" x14ac:dyDescent="0.35">
      <c r="A54" s="461"/>
      <c r="B54" s="461"/>
      <c r="C54" s="461"/>
      <c r="D54" s="461"/>
      <c r="E54" s="461"/>
      <c r="F54" s="461"/>
      <c r="G54" s="461" t="s">
        <v>859</v>
      </c>
      <c r="H54" s="461" t="s">
        <v>70</v>
      </c>
      <c r="I54" s="461"/>
      <c r="J54" s="93"/>
      <c r="K54" s="93"/>
    </row>
    <row r="55" spans="1:11" ht="36.75" customHeight="1" x14ac:dyDescent="0.35">
      <c r="A55" s="461"/>
      <c r="B55" s="461"/>
      <c r="C55" s="461"/>
      <c r="D55" s="461"/>
      <c r="E55" s="461"/>
      <c r="F55" s="461"/>
      <c r="G55" s="461" t="s">
        <v>61</v>
      </c>
      <c r="H55" s="461" t="s">
        <v>62</v>
      </c>
      <c r="I55" s="461"/>
      <c r="J55" s="93"/>
      <c r="K55" s="93"/>
    </row>
    <row r="56" spans="1:11" ht="32.25" customHeight="1" x14ac:dyDescent="0.35">
      <c r="A56" s="461"/>
      <c r="B56" s="461"/>
      <c r="C56" s="461"/>
      <c r="D56" s="461"/>
      <c r="E56" s="461"/>
      <c r="F56" s="461"/>
      <c r="G56" s="461" t="s">
        <v>63</v>
      </c>
      <c r="H56" s="461" t="s">
        <v>64</v>
      </c>
      <c r="I56" s="461"/>
      <c r="J56" s="93"/>
      <c r="K56" s="93"/>
    </row>
    <row r="57" spans="1:11" ht="43.5" x14ac:dyDescent="0.35">
      <c r="A57" s="461"/>
      <c r="B57" s="461"/>
      <c r="C57" s="461"/>
      <c r="D57" s="461"/>
      <c r="E57" s="461"/>
      <c r="F57" s="461"/>
      <c r="G57" s="461" t="s">
        <v>65</v>
      </c>
      <c r="H57" s="461" t="s">
        <v>66</v>
      </c>
      <c r="I57" s="461"/>
      <c r="J57" s="93"/>
      <c r="K57" s="93"/>
    </row>
    <row r="58" spans="1:11" ht="29.25" customHeight="1" x14ac:dyDescent="0.35">
      <c r="A58" s="461"/>
      <c r="B58" s="461"/>
      <c r="C58" s="461"/>
      <c r="D58" s="461"/>
      <c r="E58" s="461"/>
      <c r="F58" s="461"/>
      <c r="G58" s="461" t="s">
        <v>67</v>
      </c>
      <c r="H58" s="461" t="s">
        <v>68</v>
      </c>
      <c r="I58" s="461"/>
      <c r="J58" s="93"/>
      <c r="K58" s="93"/>
    </row>
    <row r="59" spans="1:11" ht="59.25" customHeight="1" x14ac:dyDescent="0.35">
      <c r="A59" s="461"/>
      <c r="B59" s="461"/>
      <c r="C59" s="461"/>
      <c r="D59" s="461"/>
      <c r="E59" s="461"/>
      <c r="F59" s="461"/>
      <c r="G59" s="461" t="s">
        <v>71</v>
      </c>
      <c r="H59" s="461" t="s">
        <v>72</v>
      </c>
      <c r="I59" s="461"/>
      <c r="J59" s="93"/>
      <c r="K59" s="93"/>
    </row>
    <row r="60" spans="1:11" ht="43.5" x14ac:dyDescent="0.35">
      <c r="A60" s="461"/>
      <c r="B60" s="461"/>
      <c r="C60" s="461"/>
      <c r="D60" s="461"/>
      <c r="E60" s="461"/>
      <c r="F60" s="461"/>
      <c r="G60" s="461" t="s">
        <v>860</v>
      </c>
      <c r="H60" s="461"/>
      <c r="I60" s="461"/>
      <c r="J60" s="93"/>
      <c r="K60" s="93"/>
    </row>
    <row r="61" spans="1:11" x14ac:dyDescent="0.35">
      <c r="A61" s="461"/>
      <c r="B61" s="461"/>
      <c r="C61" s="461"/>
      <c r="D61" s="461"/>
      <c r="E61" s="461"/>
      <c r="F61" s="461"/>
      <c r="G61" s="461" t="s">
        <v>96</v>
      </c>
      <c r="H61" s="15" t="s">
        <v>98</v>
      </c>
      <c r="I61" s="461"/>
      <c r="J61" s="93"/>
      <c r="K61" s="93"/>
    </row>
    <row r="62" spans="1:11" ht="51.75" customHeight="1" x14ac:dyDescent="0.35">
      <c r="A62" s="461"/>
      <c r="B62" s="461"/>
      <c r="C62" s="461"/>
      <c r="D62" s="461"/>
      <c r="E62" s="15"/>
      <c r="F62" s="461"/>
      <c r="G62" s="461" t="s">
        <v>97</v>
      </c>
      <c r="H62" s="461" t="s">
        <v>99</v>
      </c>
      <c r="I62" s="461"/>
      <c r="J62" s="93"/>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18"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xr:uid="{2C10A77E-7BEE-498D-ABBB-B0855CE36479}"/>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4A95-5598-4C24-AF3F-FC7878EB80F7}">
  <dimension ref="A1:R61"/>
  <sheetViews>
    <sheetView workbookViewId="0">
      <selection activeCell="A4" sqref="A4:B4"/>
    </sheetView>
  </sheetViews>
  <sheetFormatPr baseColWidth="10" defaultColWidth="8.7265625" defaultRowHeight="14.5" x14ac:dyDescent="0.35"/>
  <cols>
    <col min="1" max="1" width="17.36328125" customWidth="1"/>
    <col min="2" max="2" width="12.54296875" customWidth="1"/>
    <col min="3" max="3" width="15.90625" customWidth="1"/>
    <col min="4" max="4" width="14" customWidth="1"/>
    <col min="7" max="7" width="12.36328125" customWidth="1"/>
    <col min="9" max="9" width="16.453125" customWidth="1"/>
    <col min="10" max="10" width="10" customWidth="1"/>
    <col min="16" max="16" width="16.453125" customWidth="1"/>
    <col min="17" max="17" width="42" customWidth="1"/>
  </cols>
  <sheetData>
    <row r="1" spans="1:18" ht="81.75" customHeight="1" x14ac:dyDescent="0.35">
      <c r="A1" s="210" t="s">
        <v>100</v>
      </c>
      <c r="B1" s="210" t="s">
        <v>114</v>
      </c>
      <c r="C1" s="210" t="s">
        <v>115</v>
      </c>
      <c r="D1" s="210" t="s">
        <v>108</v>
      </c>
      <c r="E1" s="210" t="s">
        <v>109</v>
      </c>
      <c r="F1" s="210" t="s">
        <v>110</v>
      </c>
      <c r="G1" s="210" t="s">
        <v>907</v>
      </c>
      <c r="H1" s="210" t="s">
        <v>112</v>
      </c>
      <c r="I1" s="210" t="s">
        <v>117</v>
      </c>
      <c r="J1" s="210" t="s">
        <v>7</v>
      </c>
      <c r="K1" s="210" t="s">
        <v>876</v>
      </c>
      <c r="L1" s="210" t="s">
        <v>6</v>
      </c>
      <c r="M1" s="210" t="s">
        <v>877</v>
      </c>
      <c r="N1" s="210" t="s">
        <v>878</v>
      </c>
      <c r="O1" s="210" t="s">
        <v>879</v>
      </c>
      <c r="P1" s="210" t="s">
        <v>121</v>
      </c>
      <c r="Q1" s="247" t="s">
        <v>875</v>
      </c>
      <c r="R1" s="63"/>
    </row>
    <row r="2" spans="1:18" ht="116" x14ac:dyDescent="0.35">
      <c r="A2" s="163" t="s">
        <v>1198</v>
      </c>
      <c r="B2" s="163" t="s">
        <v>36</v>
      </c>
      <c r="C2" s="163"/>
      <c r="D2" s="270" t="s">
        <v>1965</v>
      </c>
      <c r="E2" s="163"/>
      <c r="F2" s="163" t="s">
        <v>1197</v>
      </c>
      <c r="G2" s="339" t="s">
        <v>1378</v>
      </c>
      <c r="H2" s="291" t="s">
        <v>2037</v>
      </c>
      <c r="I2" s="164" t="s">
        <v>2596</v>
      </c>
      <c r="J2" s="163" t="s">
        <v>36</v>
      </c>
      <c r="K2" s="163"/>
      <c r="L2" s="163"/>
      <c r="M2" s="163" t="s">
        <v>36</v>
      </c>
      <c r="N2" s="163" t="s">
        <v>36</v>
      </c>
      <c r="O2" s="163"/>
      <c r="P2" s="163"/>
      <c r="Q2" s="164" t="s">
        <v>1964</v>
      </c>
      <c r="R2" s="63"/>
    </row>
    <row r="3" spans="1:18" x14ac:dyDescent="0.35">
      <c r="A3" s="67"/>
      <c r="B3" s="70"/>
      <c r="C3" s="70"/>
      <c r="D3" s="70"/>
      <c r="E3" s="70"/>
      <c r="F3" s="70"/>
      <c r="G3" s="70"/>
      <c r="H3" s="70"/>
      <c r="I3" s="70"/>
      <c r="J3" s="70"/>
      <c r="K3" s="70"/>
      <c r="L3" s="70"/>
      <c r="M3" s="70"/>
      <c r="N3" s="70"/>
      <c r="O3" s="70"/>
      <c r="P3" s="63"/>
      <c r="Q3" s="63"/>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60" t="s">
        <v>4</v>
      </c>
      <c r="B8" s="60" t="s">
        <v>5</v>
      </c>
      <c r="C8" s="61" t="s">
        <v>6</v>
      </c>
      <c r="D8" s="61" t="s">
        <v>880</v>
      </c>
      <c r="E8" s="61" t="s">
        <v>7</v>
      </c>
      <c r="F8" s="61" t="s">
        <v>881</v>
      </c>
      <c r="G8" s="65" t="s">
        <v>0</v>
      </c>
      <c r="H8" s="65" t="s">
        <v>1</v>
      </c>
      <c r="I8" s="65" t="s">
        <v>894</v>
      </c>
    </row>
    <row r="9" spans="1:18" x14ac:dyDescent="0.35">
      <c r="A9" s="1"/>
      <c r="B9" s="1"/>
      <c r="C9" s="1"/>
      <c r="D9" s="1"/>
      <c r="E9" s="1"/>
      <c r="F9" s="1"/>
      <c r="G9" s="1" t="s">
        <v>2</v>
      </c>
      <c r="H9" s="1"/>
      <c r="I9" s="1"/>
    </row>
    <row r="10" spans="1:18" ht="29" x14ac:dyDescent="0.35">
      <c r="A10" s="1"/>
      <c r="B10" s="1"/>
      <c r="C10" s="1"/>
      <c r="D10" s="1"/>
      <c r="E10" s="1"/>
      <c r="F10" s="1"/>
      <c r="G10" s="1" t="s">
        <v>3</v>
      </c>
      <c r="H10" s="1"/>
      <c r="I10" s="1"/>
    </row>
    <row r="11" spans="1:18" ht="319.5" x14ac:dyDescent="0.4">
      <c r="A11" s="1"/>
      <c r="B11" s="1"/>
      <c r="C11" s="1"/>
      <c r="D11" s="1"/>
      <c r="E11" s="1"/>
      <c r="F11" s="1"/>
      <c r="G11" s="1" t="s">
        <v>853</v>
      </c>
      <c r="H11" s="1" t="s">
        <v>73</v>
      </c>
      <c r="I11" s="64"/>
    </row>
    <row r="12" spans="1:18" ht="43.5" x14ac:dyDescent="0.35">
      <c r="A12" s="1"/>
      <c r="B12" s="1"/>
      <c r="C12" s="1"/>
      <c r="D12" s="1"/>
      <c r="E12" s="1"/>
      <c r="F12" s="1"/>
      <c r="G12" s="1" t="s">
        <v>14</v>
      </c>
      <c r="H12" t="s">
        <v>76</v>
      </c>
      <c r="I12" s="1"/>
    </row>
    <row r="13" spans="1:18" ht="43.5" x14ac:dyDescent="0.35">
      <c r="A13" s="1"/>
      <c r="B13" s="1"/>
      <c r="C13" s="1"/>
      <c r="D13" s="1"/>
      <c r="E13" s="1"/>
      <c r="F13" s="1"/>
      <c r="G13" s="1" t="s">
        <v>16</v>
      </c>
      <c r="H13" s="1"/>
      <c r="I13" s="1"/>
    </row>
    <row r="14" spans="1:18" ht="87" x14ac:dyDescent="0.35">
      <c r="A14" s="1"/>
      <c r="B14" s="1"/>
      <c r="C14" s="1"/>
      <c r="D14" s="1"/>
      <c r="E14" s="1"/>
      <c r="F14" s="1"/>
      <c r="G14" s="1" t="s">
        <v>17</v>
      </c>
      <c r="H14" s="1" t="s">
        <v>19</v>
      </c>
      <c r="I14" s="1"/>
    </row>
    <row r="15" spans="1:18" ht="87" x14ac:dyDescent="0.35">
      <c r="A15" s="1"/>
      <c r="B15" s="1"/>
      <c r="C15" s="1"/>
      <c r="D15" s="1"/>
      <c r="E15" s="1"/>
      <c r="F15" s="1"/>
      <c r="G15" s="1" t="s">
        <v>20</v>
      </c>
      <c r="H15" s="1" t="s">
        <v>21</v>
      </c>
      <c r="I15" s="1"/>
    </row>
    <row r="16" spans="1:18" ht="116" x14ac:dyDescent="0.35">
      <c r="A16" s="1"/>
      <c r="B16" s="1"/>
      <c r="C16" s="1"/>
      <c r="D16" s="1"/>
      <c r="E16" s="1"/>
      <c r="F16" s="1"/>
      <c r="G16" s="1" t="s">
        <v>75</v>
      </c>
      <c r="H16" s="1" t="s">
        <v>77</v>
      </c>
      <c r="I16" s="1"/>
    </row>
    <row r="17" spans="1:9" ht="29" x14ac:dyDescent="0.35">
      <c r="A17" s="1"/>
      <c r="B17" s="1"/>
      <c r="C17" s="1"/>
      <c r="D17" s="1"/>
      <c r="E17" s="1"/>
      <c r="F17" s="1"/>
      <c r="G17" s="1" t="s">
        <v>78</v>
      </c>
      <c r="H17" s="1" t="s">
        <v>76</v>
      </c>
      <c r="I17" s="1"/>
    </row>
    <row r="18" spans="1:9" ht="43.5" x14ac:dyDescent="0.35">
      <c r="A18" s="1"/>
      <c r="B18" s="1"/>
      <c r="C18" s="1"/>
      <c r="D18" s="1"/>
      <c r="E18" s="1"/>
      <c r="F18" s="1"/>
      <c r="G18" s="1" t="s">
        <v>852</v>
      </c>
      <c r="H18" s="1"/>
      <c r="I18" s="1"/>
    </row>
    <row r="19" spans="1:9" ht="72.5" x14ac:dyDescent="0.35">
      <c r="A19" s="1"/>
      <c r="B19" s="1"/>
      <c r="C19" s="1"/>
      <c r="D19" s="1"/>
      <c r="E19" s="1"/>
      <c r="F19" s="1"/>
      <c r="G19" s="1" t="s">
        <v>79</v>
      </c>
      <c r="H19" t="s">
        <v>80</v>
      </c>
      <c r="I19" s="1"/>
    </row>
    <row r="20" spans="1:9" ht="87" x14ac:dyDescent="0.35">
      <c r="A20" s="1"/>
      <c r="B20" s="1"/>
      <c r="C20" s="1"/>
      <c r="D20" s="1"/>
      <c r="E20" s="1"/>
      <c r="F20" s="1"/>
      <c r="G20" s="1" t="s">
        <v>22</v>
      </c>
      <c r="H20" s="1" t="s">
        <v>23</v>
      </c>
      <c r="I20" s="1"/>
    </row>
    <row r="21" spans="1:9" ht="87" x14ac:dyDescent="0.35">
      <c r="A21" s="1"/>
      <c r="B21" s="1"/>
      <c r="C21" s="1"/>
      <c r="D21" s="1"/>
      <c r="E21" s="1"/>
      <c r="F21" s="1"/>
      <c r="G21" s="1" t="s">
        <v>24</v>
      </c>
      <c r="H21" s="1" t="s">
        <v>25</v>
      </c>
      <c r="I21" s="1"/>
    </row>
    <row r="22" spans="1:9" ht="87" x14ac:dyDescent="0.35">
      <c r="A22" s="1"/>
      <c r="B22" s="1"/>
      <c r="C22" s="1"/>
      <c r="D22" s="1"/>
      <c r="E22" s="1"/>
      <c r="F22" s="1"/>
      <c r="G22" s="1" t="s">
        <v>26</v>
      </c>
      <c r="H22" s="1" t="s">
        <v>27</v>
      </c>
      <c r="I22" s="1"/>
    </row>
    <row r="23" spans="1:9" ht="101.5" x14ac:dyDescent="0.35">
      <c r="A23" s="1"/>
      <c r="B23" s="1"/>
      <c r="C23" s="1"/>
      <c r="D23" s="1"/>
      <c r="E23" s="1"/>
      <c r="F23" s="1"/>
      <c r="G23" s="1" t="s">
        <v>28</v>
      </c>
      <c r="H23" s="1" t="s">
        <v>29</v>
      </c>
      <c r="I23" s="1"/>
    </row>
    <row r="24" spans="1:9" ht="58" x14ac:dyDescent="0.35">
      <c r="A24" s="1"/>
      <c r="B24" s="1"/>
      <c r="C24" s="1"/>
      <c r="D24" s="1"/>
      <c r="E24" s="1"/>
      <c r="F24" s="1"/>
      <c r="G24" s="1" t="s">
        <v>30</v>
      </c>
      <c r="H24" s="1" t="s">
        <v>31</v>
      </c>
      <c r="I24" s="1"/>
    </row>
    <row r="25" spans="1:9" ht="58" x14ac:dyDescent="0.35">
      <c r="A25" s="1"/>
      <c r="B25" s="1"/>
      <c r="C25" s="1"/>
      <c r="D25" s="1"/>
      <c r="E25" s="1"/>
      <c r="F25" s="1"/>
      <c r="G25" s="1" t="s">
        <v>32</v>
      </c>
      <c r="H25" s="1" t="s">
        <v>33</v>
      </c>
      <c r="I25" s="1"/>
    </row>
    <row r="26" spans="1:9" ht="72.5" x14ac:dyDescent="0.35">
      <c r="A26" s="1"/>
      <c r="B26" s="1"/>
      <c r="C26" s="1"/>
      <c r="D26" s="1"/>
      <c r="E26" s="1"/>
      <c r="F26" s="1"/>
      <c r="G26" s="1" t="s">
        <v>84</v>
      </c>
      <c r="H26" s="1" t="s">
        <v>85</v>
      </c>
      <c r="I26" s="1"/>
    </row>
    <row r="27" spans="1:9" ht="58" x14ac:dyDescent="0.35">
      <c r="A27" s="1"/>
      <c r="B27" s="1"/>
      <c r="C27" s="1"/>
      <c r="D27" s="1"/>
      <c r="E27" s="1"/>
      <c r="F27" s="1"/>
      <c r="G27" s="1" t="s">
        <v>86</v>
      </c>
      <c r="H27" s="1" t="s">
        <v>87</v>
      </c>
      <c r="I27" s="1"/>
    </row>
    <row r="28" spans="1:9" ht="43.5" x14ac:dyDescent="0.35">
      <c r="A28" s="1"/>
      <c r="B28" s="1"/>
      <c r="C28" s="1"/>
      <c r="D28" s="1"/>
      <c r="E28" s="1"/>
      <c r="F28" s="1"/>
      <c r="G28" s="1" t="s">
        <v>88</v>
      </c>
      <c r="H28" s="1"/>
      <c r="I28" s="1"/>
    </row>
    <row r="29" spans="1:9" ht="116" x14ac:dyDescent="0.35">
      <c r="A29" s="1"/>
      <c r="B29" s="1"/>
      <c r="C29" s="1"/>
      <c r="D29" s="1"/>
      <c r="E29" s="1"/>
      <c r="F29" s="1"/>
      <c r="G29" s="1" t="s">
        <v>74</v>
      </c>
      <c r="H29" s="1" t="s">
        <v>81</v>
      </c>
      <c r="I29" s="1"/>
    </row>
    <row r="30" spans="1:9" ht="116" x14ac:dyDescent="0.35">
      <c r="A30" s="1"/>
      <c r="B30" s="1"/>
      <c r="C30" s="1"/>
      <c r="D30" s="1"/>
      <c r="E30" s="1"/>
      <c r="F30" s="1"/>
      <c r="G30" s="1" t="s">
        <v>82</v>
      </c>
      <c r="H30" s="1"/>
      <c r="I30" s="1"/>
    </row>
    <row r="31" spans="1:9" ht="101.5" x14ac:dyDescent="0.35">
      <c r="A31" s="1"/>
      <c r="B31" s="1"/>
      <c r="C31" s="1"/>
      <c r="D31" s="1"/>
      <c r="E31" s="1"/>
      <c r="F31" s="1"/>
      <c r="G31" s="1" t="s">
        <v>89</v>
      </c>
      <c r="H31" s="1"/>
      <c r="I31" s="1"/>
    </row>
    <row r="32" spans="1:9" ht="116" x14ac:dyDescent="0.35">
      <c r="A32" s="1"/>
      <c r="B32" s="1"/>
      <c r="C32" s="1"/>
      <c r="D32" s="1"/>
      <c r="E32" s="1"/>
      <c r="F32" s="1"/>
      <c r="G32" s="1" t="s">
        <v>34</v>
      </c>
      <c r="H32" s="1" t="s">
        <v>35</v>
      </c>
      <c r="I32" s="1"/>
    </row>
    <row r="33" spans="1:9" ht="43.5" x14ac:dyDescent="0.35">
      <c r="A33" s="1"/>
      <c r="B33" s="1"/>
      <c r="C33" s="1"/>
      <c r="D33" s="1"/>
      <c r="E33" s="1"/>
      <c r="F33" s="1"/>
      <c r="G33" s="1" t="s">
        <v>90</v>
      </c>
      <c r="H33" s="1" t="s">
        <v>91</v>
      </c>
      <c r="I33" s="1"/>
    </row>
    <row r="34" spans="1:9" ht="87" x14ac:dyDescent="0.35">
      <c r="A34" s="1"/>
      <c r="B34" s="1"/>
      <c r="C34" s="1"/>
      <c r="D34" s="1"/>
      <c r="E34" s="1"/>
      <c r="F34" s="1"/>
      <c r="G34" s="1" t="s">
        <v>37</v>
      </c>
      <c r="H34" s="1" t="s">
        <v>38</v>
      </c>
      <c r="I34" s="1"/>
    </row>
    <row r="35" spans="1:9" ht="87" x14ac:dyDescent="0.35">
      <c r="A35" s="1"/>
      <c r="B35" s="1"/>
      <c r="C35" s="1"/>
      <c r="D35" s="1"/>
      <c r="E35" s="1"/>
      <c r="F35" s="1"/>
      <c r="G35" s="1" t="s">
        <v>92</v>
      </c>
      <c r="H35" s="1" t="s">
        <v>38</v>
      </c>
      <c r="I35" s="1"/>
    </row>
    <row r="36" spans="1:9" ht="101.5" x14ac:dyDescent="0.35">
      <c r="A36" s="1"/>
      <c r="B36" s="1"/>
      <c r="C36" s="1"/>
      <c r="D36" s="1"/>
      <c r="E36" s="1"/>
      <c r="F36" s="1"/>
      <c r="G36" s="1" t="s">
        <v>39</v>
      </c>
      <c r="H36" s="1" t="s">
        <v>40</v>
      </c>
      <c r="I36" s="1"/>
    </row>
    <row r="37" spans="1:9" ht="72.5" x14ac:dyDescent="0.35">
      <c r="A37" s="1"/>
      <c r="B37" s="1"/>
      <c r="C37" s="1"/>
      <c r="D37" s="1"/>
      <c r="E37" s="1"/>
      <c r="F37" s="1"/>
      <c r="G37" s="1" t="s">
        <v>93</v>
      </c>
      <c r="H37" s="1" t="s">
        <v>94</v>
      </c>
      <c r="I37" s="1"/>
    </row>
    <row r="38" spans="1:9" ht="87" x14ac:dyDescent="0.35">
      <c r="A38" s="1"/>
      <c r="B38" s="1"/>
      <c r="C38" s="1"/>
      <c r="D38" s="1"/>
      <c r="E38" s="1"/>
      <c r="F38" s="1"/>
      <c r="G38" s="1" t="s">
        <v>41</v>
      </c>
      <c r="H38" s="1" t="s">
        <v>42</v>
      </c>
      <c r="I38" s="1"/>
    </row>
    <row r="39" spans="1:9" ht="130.5" x14ac:dyDescent="0.35">
      <c r="A39" s="1"/>
      <c r="B39" s="1"/>
      <c r="C39" s="1"/>
      <c r="D39" s="1"/>
      <c r="E39" s="1"/>
      <c r="F39" s="1"/>
      <c r="G39" s="1" t="s">
        <v>43</v>
      </c>
      <c r="H39" s="1" t="s">
        <v>44</v>
      </c>
      <c r="I39" s="1"/>
    </row>
    <row r="40" spans="1:9" ht="159.5" x14ac:dyDescent="0.35">
      <c r="A40" s="1"/>
      <c r="B40" s="1"/>
      <c r="C40" s="1"/>
      <c r="D40" s="1"/>
      <c r="E40" s="1"/>
      <c r="F40" s="1"/>
      <c r="G40" s="1" t="s">
        <v>45</v>
      </c>
      <c r="H40" s="1" t="s">
        <v>46</v>
      </c>
      <c r="I40" s="1"/>
    </row>
    <row r="41" spans="1:9" ht="58" x14ac:dyDescent="0.35">
      <c r="A41" s="1"/>
      <c r="B41" s="1"/>
      <c r="C41" s="1"/>
      <c r="D41" s="1"/>
      <c r="E41" s="1"/>
      <c r="F41" s="1"/>
      <c r="G41" s="1" t="s">
        <v>47</v>
      </c>
      <c r="H41" s="1" t="s">
        <v>48</v>
      </c>
      <c r="I41" s="1"/>
    </row>
    <row r="42" spans="1:9" ht="29" x14ac:dyDescent="0.35">
      <c r="A42" s="1"/>
      <c r="B42" s="1"/>
      <c r="C42" s="1"/>
      <c r="D42" s="1"/>
      <c r="E42" s="1"/>
      <c r="F42" s="1"/>
      <c r="G42" s="1" t="s">
        <v>49</v>
      </c>
      <c r="H42" s="1" t="s">
        <v>50</v>
      </c>
      <c r="I42" s="1"/>
    </row>
    <row r="43" spans="1:9" ht="29" x14ac:dyDescent="0.35">
      <c r="A43" s="1"/>
      <c r="B43" s="1"/>
      <c r="C43" s="1"/>
      <c r="D43" s="1"/>
      <c r="E43" s="1"/>
      <c r="F43" s="1"/>
      <c r="G43" s="1" t="s">
        <v>51</v>
      </c>
      <c r="H43" s="1" t="s">
        <v>52</v>
      </c>
      <c r="I43" s="1"/>
    </row>
    <row r="44" spans="1:9" ht="304.5" x14ac:dyDescent="0.35">
      <c r="A44" s="1"/>
      <c r="B44" s="1"/>
      <c r="C44" s="1"/>
      <c r="D44" s="1"/>
      <c r="E44" s="1"/>
      <c r="F44" s="1"/>
      <c r="G44" s="58" t="s">
        <v>854</v>
      </c>
      <c r="H44" s="1" t="s">
        <v>54</v>
      </c>
      <c r="I44" s="1"/>
    </row>
    <row r="45" spans="1:9" ht="333.5" x14ac:dyDescent="0.35">
      <c r="A45" s="1"/>
      <c r="B45" s="1"/>
      <c r="C45" s="1"/>
      <c r="D45" s="1"/>
      <c r="E45" s="1"/>
      <c r="F45" s="1"/>
      <c r="G45" s="1" t="s">
        <v>55</v>
      </c>
      <c r="H45" s="1" t="s">
        <v>56</v>
      </c>
      <c r="I45" s="1"/>
    </row>
    <row r="46" spans="1:9" ht="58" x14ac:dyDescent="0.35">
      <c r="A46" s="1"/>
      <c r="B46" s="1"/>
      <c r="C46" s="1"/>
      <c r="D46" s="1"/>
      <c r="E46" s="1"/>
      <c r="F46" s="1"/>
      <c r="G46" s="1" t="s">
        <v>57</v>
      </c>
      <c r="H46" s="1" t="s">
        <v>58</v>
      </c>
      <c r="I46" s="1"/>
    </row>
    <row r="47" spans="1:9" ht="43.5" x14ac:dyDescent="0.35">
      <c r="A47" s="1"/>
      <c r="B47" s="1"/>
      <c r="C47" s="1"/>
      <c r="D47" s="1"/>
      <c r="E47" s="1"/>
      <c r="F47" s="1"/>
      <c r="G47" s="1" t="s">
        <v>855</v>
      </c>
      <c r="H47" s="1"/>
      <c r="I47" s="1"/>
    </row>
    <row r="48" spans="1:9" ht="58" x14ac:dyDescent="0.35">
      <c r="A48" s="1"/>
      <c r="B48" s="1"/>
      <c r="C48" s="1"/>
      <c r="D48" s="1"/>
      <c r="E48" s="1"/>
      <c r="F48" s="1"/>
      <c r="G48" s="1" t="s">
        <v>59</v>
      </c>
      <c r="H48" s="1" t="s">
        <v>60</v>
      </c>
      <c r="I48" s="1"/>
    </row>
    <row r="49" spans="1:9" ht="58" x14ac:dyDescent="0.35">
      <c r="A49" s="1"/>
      <c r="B49" s="1"/>
      <c r="C49" s="1"/>
      <c r="D49" s="1"/>
      <c r="E49" s="1"/>
      <c r="F49" s="1"/>
      <c r="G49" s="1" t="s">
        <v>856</v>
      </c>
      <c r="H49" s="1"/>
      <c r="I49" s="1"/>
    </row>
    <row r="50" spans="1:9" ht="58" x14ac:dyDescent="0.35">
      <c r="A50" s="1"/>
      <c r="B50" s="1"/>
      <c r="C50" s="1"/>
      <c r="D50" s="1"/>
      <c r="E50" s="1"/>
      <c r="F50" s="1"/>
      <c r="G50" s="1" t="s">
        <v>857</v>
      </c>
      <c r="H50" s="1"/>
      <c r="I50" s="1"/>
    </row>
    <row r="51" spans="1:9" ht="43.5" x14ac:dyDescent="0.35">
      <c r="A51" s="1"/>
      <c r="B51" s="1"/>
      <c r="C51" s="1"/>
      <c r="D51" s="1"/>
      <c r="E51" s="1"/>
      <c r="F51" s="1"/>
      <c r="G51" s="1" t="s">
        <v>858</v>
      </c>
      <c r="H51" s="1"/>
      <c r="I51" s="1"/>
    </row>
    <row r="52" spans="1:9" ht="101.5" x14ac:dyDescent="0.35">
      <c r="A52" s="1"/>
      <c r="B52" s="1"/>
      <c r="C52" s="1"/>
      <c r="D52" s="1"/>
      <c r="E52" s="1"/>
      <c r="F52" s="1"/>
      <c r="G52" s="1" t="s">
        <v>859</v>
      </c>
      <c r="H52" s="1" t="s">
        <v>70</v>
      </c>
      <c r="I52" s="1"/>
    </row>
    <row r="53" spans="1:9" ht="58" x14ac:dyDescent="0.35">
      <c r="A53" s="1"/>
      <c r="B53" s="1"/>
      <c r="C53" s="1"/>
      <c r="D53" s="1"/>
      <c r="E53" s="1"/>
      <c r="F53" s="1"/>
      <c r="G53" s="1" t="s">
        <v>61</v>
      </c>
      <c r="H53" s="1" t="s">
        <v>62</v>
      </c>
      <c r="I53" s="1"/>
    </row>
    <row r="54" spans="1:9" ht="58" x14ac:dyDescent="0.35">
      <c r="A54" s="1"/>
      <c r="B54" s="1"/>
      <c r="C54" s="1"/>
      <c r="D54" s="1"/>
      <c r="E54" s="1"/>
      <c r="F54" s="1"/>
      <c r="G54" s="1" t="s">
        <v>63</v>
      </c>
      <c r="H54" s="1" t="s">
        <v>64</v>
      </c>
      <c r="I54" s="1"/>
    </row>
    <row r="55" spans="1:9" ht="72.5" x14ac:dyDescent="0.35">
      <c r="A55" s="1"/>
      <c r="B55" s="1"/>
      <c r="C55" s="1"/>
      <c r="D55" s="1"/>
      <c r="E55" s="1"/>
      <c r="F55" s="1"/>
      <c r="G55" s="1" t="s">
        <v>65</v>
      </c>
      <c r="H55" s="1" t="s">
        <v>66</v>
      </c>
      <c r="I55" s="1"/>
    </row>
    <row r="56" spans="1:9" ht="43.5" x14ac:dyDescent="0.35">
      <c r="A56" s="1"/>
      <c r="B56" s="1"/>
      <c r="C56" s="1"/>
      <c r="D56" s="1"/>
      <c r="E56" s="1"/>
      <c r="F56" s="1"/>
      <c r="G56" s="1" t="s">
        <v>67</v>
      </c>
      <c r="H56" s="1" t="s">
        <v>68</v>
      </c>
      <c r="I56" s="1"/>
    </row>
    <row r="57" spans="1:9" ht="101.5" x14ac:dyDescent="0.35">
      <c r="A57" s="1"/>
      <c r="B57" s="1"/>
      <c r="C57" s="1"/>
      <c r="D57" s="1"/>
      <c r="E57" s="1"/>
      <c r="F57" s="1"/>
      <c r="G57" s="1" t="s">
        <v>71</v>
      </c>
      <c r="H57" s="1" t="s">
        <v>72</v>
      </c>
      <c r="I57" s="1"/>
    </row>
    <row r="58" spans="1:9" ht="72.5" x14ac:dyDescent="0.35">
      <c r="A58" s="1"/>
      <c r="B58" s="1"/>
      <c r="C58" s="1"/>
      <c r="D58" s="1"/>
      <c r="E58" s="1"/>
      <c r="F58" s="1"/>
      <c r="G58" s="1" t="s">
        <v>860</v>
      </c>
      <c r="H58" s="1"/>
      <c r="I58" s="1"/>
    </row>
    <row r="59" spans="1:9" x14ac:dyDescent="0.35">
      <c r="A59" s="1"/>
      <c r="B59" s="1"/>
      <c r="C59" s="1"/>
      <c r="D59" s="1"/>
      <c r="E59" s="1"/>
      <c r="F59" s="1"/>
      <c r="G59" s="1" t="s">
        <v>96</v>
      </c>
      <c r="H59" t="s">
        <v>98</v>
      </c>
      <c r="I59" s="1"/>
    </row>
    <row r="60" spans="1:9" ht="58" x14ac:dyDescent="0.35">
      <c r="A60" s="1"/>
      <c r="B60" s="1"/>
      <c r="C60" s="1"/>
      <c r="D60" s="1"/>
      <c r="F60" s="1"/>
      <c r="G60" s="1" t="s">
        <v>97</v>
      </c>
      <c r="H60" s="1" t="s">
        <v>99</v>
      </c>
      <c r="I60" s="1"/>
    </row>
    <row r="61" spans="1:9" ht="101.5" x14ac:dyDescent="0.35">
      <c r="A61" s="1"/>
      <c r="B61" s="1"/>
      <c r="C61" s="1"/>
      <c r="D61" s="1"/>
      <c r="F61" s="1"/>
      <c r="G61" s="7" t="s">
        <v>878</v>
      </c>
      <c r="H61" s="7" t="s">
        <v>1</v>
      </c>
      <c r="I61" s="1"/>
    </row>
  </sheetData>
  <mergeCells count="3">
    <mergeCell ref="A7:B7"/>
    <mergeCell ref="C7:F7"/>
    <mergeCell ref="G7:I7"/>
  </mergeCells>
  <hyperlinks>
    <hyperlink ref="G2" r:id="rId1" xr:uid="{888AF5B1-CCA6-4504-A794-4D61C2ED7F01}"/>
  </hyperlinks>
  <pageMargins left="0.7" right="0.7" top="0.75" bottom="0.75" header="0.3" footer="0.3"/>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DB1C-2C05-41EC-B0E7-B337D504C4AE}">
  <dimension ref="A1:K84"/>
  <sheetViews>
    <sheetView zoomScale="80" zoomScaleNormal="80" workbookViewId="0">
      <selection activeCell="A4" sqref="A4:B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66.75" customHeight="1" x14ac:dyDescent="0.35">
      <c r="A4" s="734" t="s">
        <v>1198</v>
      </c>
      <c r="B4" s="734"/>
      <c r="C4" s="734" t="s">
        <v>1965</v>
      </c>
      <c r="D4" s="734"/>
      <c r="E4" s="734" t="s">
        <v>2800</v>
      </c>
      <c r="F4" s="734"/>
      <c r="G4" s="476" t="s">
        <v>1197</v>
      </c>
      <c r="H4" s="459" t="s">
        <v>1378</v>
      </c>
      <c r="I4" s="482" t="s">
        <v>2037</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461"/>
      <c r="B11" s="461"/>
      <c r="C11" s="461"/>
      <c r="D11" s="461"/>
      <c r="E11" s="461"/>
      <c r="F11" s="461"/>
      <c r="G11" s="461" t="s">
        <v>2</v>
      </c>
      <c r="H11" s="461"/>
      <c r="I11" s="461"/>
      <c r="J11" s="93"/>
      <c r="K11" s="93"/>
    </row>
    <row r="12" spans="1:11" ht="18" customHeight="1" x14ac:dyDescent="0.35">
      <c r="A12" s="461"/>
      <c r="B12" s="461"/>
      <c r="C12" s="461"/>
      <c r="D12" s="461"/>
      <c r="E12" s="461"/>
      <c r="F12" s="461"/>
      <c r="G12" s="461" t="s">
        <v>3</v>
      </c>
      <c r="H12" s="461"/>
      <c r="I12" s="461"/>
      <c r="J12" s="93"/>
      <c r="K12" s="93"/>
    </row>
    <row r="13" spans="1:11" ht="123.75" customHeight="1" x14ac:dyDescent="0.4">
      <c r="A13" s="461"/>
      <c r="B13" s="461"/>
      <c r="C13" s="461"/>
      <c r="D13" s="461"/>
      <c r="E13" s="461"/>
      <c r="F13" s="461"/>
      <c r="G13" s="461" t="s">
        <v>853</v>
      </c>
      <c r="H13" s="461" t="s">
        <v>73</v>
      </c>
      <c r="I13" s="481"/>
      <c r="J13" s="93"/>
      <c r="K13" s="93"/>
    </row>
    <row r="14" spans="1:11" ht="35.25" customHeight="1" x14ac:dyDescent="0.35">
      <c r="A14" s="461"/>
      <c r="B14" s="461"/>
      <c r="C14" s="461"/>
      <c r="D14" s="461"/>
      <c r="E14" s="461"/>
      <c r="F14" s="461"/>
      <c r="G14" s="461" t="s">
        <v>14</v>
      </c>
      <c r="H14" s="15" t="s">
        <v>76</v>
      </c>
      <c r="I14" s="461"/>
      <c r="J14" s="93"/>
      <c r="K14" s="93"/>
    </row>
    <row r="15" spans="1:11" ht="33" customHeight="1" x14ac:dyDescent="0.35">
      <c r="A15" s="461"/>
      <c r="B15" s="461"/>
      <c r="C15" s="461"/>
      <c r="D15" s="461"/>
      <c r="E15" s="461"/>
      <c r="F15" s="461"/>
      <c r="G15" s="461" t="s">
        <v>16</v>
      </c>
      <c r="H15" s="461"/>
      <c r="I15" s="461"/>
      <c r="J15" s="93"/>
      <c r="K15" s="93"/>
    </row>
    <row r="16" spans="1:11" ht="48.75" customHeight="1" x14ac:dyDescent="0.35">
      <c r="A16" s="461"/>
      <c r="B16" s="461"/>
      <c r="C16" s="461"/>
      <c r="D16" s="461"/>
      <c r="E16" s="461"/>
      <c r="F16" s="461"/>
      <c r="G16" s="461" t="s">
        <v>17</v>
      </c>
      <c r="H16" s="461" t="s">
        <v>19</v>
      </c>
      <c r="I16" s="461"/>
      <c r="J16" s="93"/>
      <c r="K16" s="93"/>
    </row>
    <row r="17" spans="1:11" ht="48" customHeight="1" x14ac:dyDescent="0.35">
      <c r="A17" s="461"/>
      <c r="B17" s="461"/>
      <c r="C17" s="461"/>
      <c r="D17" s="461"/>
      <c r="E17" s="461"/>
      <c r="F17" s="461"/>
      <c r="G17" s="461" t="s">
        <v>20</v>
      </c>
      <c r="H17" s="461" t="s">
        <v>21</v>
      </c>
      <c r="I17" s="461"/>
      <c r="J17" s="93"/>
      <c r="K17" s="93"/>
    </row>
    <row r="18" spans="1:11" ht="61.5" customHeight="1" x14ac:dyDescent="0.35">
      <c r="A18" s="461"/>
      <c r="B18" s="461"/>
      <c r="C18" s="461"/>
      <c r="D18" s="461"/>
      <c r="E18" s="461"/>
      <c r="F18" s="461"/>
      <c r="G18" s="461" t="s">
        <v>75</v>
      </c>
      <c r="H18" s="461" t="s">
        <v>77</v>
      </c>
      <c r="I18" s="461"/>
      <c r="J18" s="93"/>
      <c r="K18" s="93"/>
    </row>
    <row r="19" spans="1:11" ht="19.5" customHeight="1" x14ac:dyDescent="0.35">
      <c r="A19" s="461"/>
      <c r="B19" s="461"/>
      <c r="C19" s="461"/>
      <c r="D19" s="461"/>
      <c r="E19" s="461"/>
      <c r="F19" s="461"/>
      <c r="G19" s="461" t="s">
        <v>78</v>
      </c>
      <c r="H19" s="461" t="s">
        <v>76</v>
      </c>
      <c r="I19" s="461"/>
      <c r="J19" s="93"/>
      <c r="K19" s="93"/>
    </row>
    <row r="20" spans="1:11" ht="31.5" customHeight="1" x14ac:dyDescent="0.35">
      <c r="A20" s="461"/>
      <c r="B20" s="461"/>
      <c r="C20" s="461"/>
      <c r="D20" s="461"/>
      <c r="E20" s="461"/>
      <c r="F20" s="461"/>
      <c r="G20" s="461" t="s">
        <v>852</v>
      </c>
      <c r="H20" s="461"/>
      <c r="I20" s="461"/>
      <c r="J20" s="93"/>
      <c r="K20" s="93"/>
    </row>
    <row r="21" spans="1:11" ht="47.25" customHeight="1" x14ac:dyDescent="0.35">
      <c r="A21" s="461"/>
      <c r="B21" s="461"/>
      <c r="C21" s="461"/>
      <c r="D21" s="461"/>
      <c r="E21" s="461"/>
      <c r="F21" s="461"/>
      <c r="G21" s="461" t="s">
        <v>79</v>
      </c>
      <c r="H21" s="15" t="s">
        <v>80</v>
      </c>
      <c r="I21" s="461"/>
      <c r="J21" s="93"/>
      <c r="K21" s="93"/>
    </row>
    <row r="22" spans="1:11" ht="48" customHeight="1" x14ac:dyDescent="0.35">
      <c r="A22" s="461"/>
      <c r="B22" s="461"/>
      <c r="C22" s="461"/>
      <c r="D22" s="461"/>
      <c r="E22" s="461"/>
      <c r="F22" s="461"/>
      <c r="G22" s="461" t="s">
        <v>22</v>
      </c>
      <c r="H22" s="461" t="s">
        <v>23</v>
      </c>
      <c r="I22" s="461"/>
      <c r="J22" s="93"/>
      <c r="K22" s="93"/>
    </row>
    <row r="23" spans="1:11" ht="46.5" customHeight="1" x14ac:dyDescent="0.35">
      <c r="A23" s="461"/>
      <c r="B23" s="461"/>
      <c r="C23" s="461"/>
      <c r="D23" s="461"/>
      <c r="E23" s="461"/>
      <c r="F23" s="461"/>
      <c r="G23" s="461" t="s">
        <v>24</v>
      </c>
      <c r="H23" s="461" t="s">
        <v>25</v>
      </c>
      <c r="I23" s="461"/>
      <c r="J23" s="93"/>
      <c r="K23" s="93"/>
    </row>
    <row r="24" spans="1:11" ht="46.5" customHeight="1" x14ac:dyDescent="0.35">
      <c r="A24" s="461"/>
      <c r="B24" s="461"/>
      <c r="C24" s="461"/>
      <c r="D24" s="461"/>
      <c r="E24" s="461"/>
      <c r="F24" s="461"/>
      <c r="G24" s="461" t="s">
        <v>26</v>
      </c>
      <c r="H24" s="461" t="s">
        <v>27</v>
      </c>
      <c r="I24" s="461"/>
      <c r="J24" s="93"/>
      <c r="K24" s="93"/>
    </row>
    <row r="25" spans="1:11" ht="45" customHeight="1" x14ac:dyDescent="0.35">
      <c r="A25" s="461"/>
      <c r="B25" s="461"/>
      <c r="C25" s="461"/>
      <c r="D25" s="461"/>
      <c r="E25" s="461"/>
      <c r="F25" s="461"/>
      <c r="G25" s="461" t="s">
        <v>28</v>
      </c>
      <c r="H25" s="461" t="s">
        <v>29</v>
      </c>
      <c r="I25" s="461"/>
      <c r="J25" s="93"/>
      <c r="K25" s="93"/>
    </row>
    <row r="26" spans="1:11" ht="33.75" customHeight="1" x14ac:dyDescent="0.35">
      <c r="A26" s="461"/>
      <c r="B26" s="461"/>
      <c r="C26" s="461"/>
      <c r="D26" s="461"/>
      <c r="E26" s="461"/>
      <c r="F26" s="461"/>
      <c r="G26" s="461" t="s">
        <v>30</v>
      </c>
      <c r="H26" s="461" t="s">
        <v>31</v>
      </c>
      <c r="I26" s="461"/>
      <c r="J26" s="93"/>
      <c r="K26" s="93"/>
    </row>
    <row r="27" spans="1:11" ht="30.75" customHeight="1" x14ac:dyDescent="0.35">
      <c r="A27" s="461"/>
      <c r="B27" s="461"/>
      <c r="C27" s="461"/>
      <c r="D27" s="461"/>
      <c r="E27" s="461"/>
      <c r="F27" s="461"/>
      <c r="G27" s="461" t="s">
        <v>32</v>
      </c>
      <c r="H27" s="461" t="s">
        <v>33</v>
      </c>
      <c r="I27" s="461"/>
      <c r="J27" s="93"/>
      <c r="K27" s="93"/>
    </row>
    <row r="28" spans="1:11" ht="36" customHeight="1" x14ac:dyDescent="0.35">
      <c r="A28" s="461"/>
      <c r="B28" s="461"/>
      <c r="C28" s="461"/>
      <c r="D28" s="461"/>
      <c r="E28" s="461"/>
      <c r="F28" s="461"/>
      <c r="G28" s="461" t="s">
        <v>84</v>
      </c>
      <c r="H28" s="461" t="s">
        <v>85</v>
      </c>
      <c r="I28" s="461"/>
      <c r="J28" s="93"/>
      <c r="K28" s="93"/>
    </row>
    <row r="29" spans="1:11" ht="33.75" customHeight="1" x14ac:dyDescent="0.35">
      <c r="A29" s="461"/>
      <c r="B29" s="461"/>
      <c r="C29" s="461"/>
      <c r="D29" s="461"/>
      <c r="E29" s="461"/>
      <c r="F29" s="461"/>
      <c r="G29" s="461" t="s">
        <v>86</v>
      </c>
      <c r="H29" s="461" t="s">
        <v>87</v>
      </c>
      <c r="I29" s="461"/>
      <c r="J29" s="93"/>
      <c r="K29" s="93"/>
    </row>
    <row r="30" spans="1:11" ht="34.5" customHeight="1" x14ac:dyDescent="0.35">
      <c r="A30" s="461"/>
      <c r="B30" s="461"/>
      <c r="C30" s="461"/>
      <c r="D30" s="461"/>
      <c r="E30" s="461"/>
      <c r="F30" s="461"/>
      <c r="G30" s="461" t="s">
        <v>88</v>
      </c>
      <c r="H30" s="461"/>
      <c r="I30" s="461"/>
      <c r="J30" s="93"/>
      <c r="K30" s="93"/>
    </row>
    <row r="31" spans="1:11" ht="33.75" customHeight="1" x14ac:dyDescent="0.35">
      <c r="A31" s="461"/>
      <c r="B31" s="461"/>
      <c r="C31" s="461"/>
      <c r="D31" s="461"/>
      <c r="E31" s="461"/>
      <c r="F31" s="461"/>
      <c r="G31" s="461" t="s">
        <v>74</v>
      </c>
      <c r="H31" s="461" t="s">
        <v>81</v>
      </c>
      <c r="I31" s="461"/>
      <c r="J31" s="93"/>
      <c r="K31" s="93"/>
    </row>
    <row r="32" spans="1:11" ht="78" customHeight="1" x14ac:dyDescent="0.35">
      <c r="A32" s="461"/>
      <c r="B32" s="461"/>
      <c r="C32" s="461"/>
      <c r="D32" s="461"/>
      <c r="E32" s="461"/>
      <c r="F32" s="461"/>
      <c r="G32" s="461" t="s">
        <v>82</v>
      </c>
      <c r="H32" s="461"/>
      <c r="I32" s="461"/>
      <c r="J32" s="93"/>
      <c r="K32" s="93"/>
    </row>
    <row r="33" spans="1:11" ht="60.75" customHeight="1" x14ac:dyDescent="0.35">
      <c r="A33" s="461"/>
      <c r="B33" s="461"/>
      <c r="C33" s="461"/>
      <c r="D33" s="461"/>
      <c r="E33" s="461"/>
      <c r="F33" s="461"/>
      <c r="G33" s="461" t="s">
        <v>89</v>
      </c>
      <c r="H33" s="461"/>
      <c r="I33" s="461"/>
      <c r="J33" s="93"/>
      <c r="K33" s="93"/>
    </row>
    <row r="34" spans="1:11" ht="66.75" customHeight="1" x14ac:dyDescent="0.35">
      <c r="A34" s="461"/>
      <c r="B34" s="461"/>
      <c r="C34" s="461"/>
      <c r="D34" s="461"/>
      <c r="E34" s="461"/>
      <c r="F34" s="461"/>
      <c r="G34" s="461" t="s">
        <v>34</v>
      </c>
      <c r="H34" s="461" t="s">
        <v>35</v>
      </c>
      <c r="I34" s="461"/>
      <c r="J34" s="93"/>
      <c r="K34" s="93"/>
    </row>
    <row r="35" spans="1:11" ht="29" x14ac:dyDescent="0.35">
      <c r="A35" s="461"/>
      <c r="B35" s="461"/>
      <c r="C35" s="461"/>
      <c r="D35" s="461"/>
      <c r="E35" s="461"/>
      <c r="F35" s="461"/>
      <c r="G35" s="461" t="s">
        <v>90</v>
      </c>
      <c r="H35" s="461" t="s">
        <v>91</v>
      </c>
      <c r="I35" s="461"/>
      <c r="J35" s="93"/>
      <c r="K35" s="93"/>
    </row>
    <row r="36" spans="1:11" ht="50.25" customHeight="1" x14ac:dyDescent="0.35">
      <c r="A36" s="461"/>
      <c r="B36" s="461"/>
      <c r="C36" s="461"/>
      <c r="D36" s="461"/>
      <c r="E36" s="461"/>
      <c r="F36" s="461"/>
      <c r="G36" s="461" t="s">
        <v>37</v>
      </c>
      <c r="H36" s="461" t="s">
        <v>38</v>
      </c>
      <c r="I36" s="461"/>
      <c r="J36" s="93"/>
      <c r="K36" s="93"/>
    </row>
    <row r="37" spans="1:11" ht="48.75" customHeight="1" x14ac:dyDescent="0.35">
      <c r="A37" s="461"/>
      <c r="B37" s="461"/>
      <c r="C37" s="461"/>
      <c r="D37" s="461"/>
      <c r="E37" s="461"/>
      <c r="F37" s="461"/>
      <c r="G37" s="461" t="s">
        <v>92</v>
      </c>
      <c r="H37" s="461" t="s">
        <v>38</v>
      </c>
      <c r="I37" s="461"/>
      <c r="J37" s="93"/>
      <c r="K37" s="93"/>
    </row>
    <row r="38" spans="1:11" ht="47.25" customHeight="1" x14ac:dyDescent="0.35">
      <c r="A38" s="461"/>
      <c r="B38" s="461"/>
      <c r="C38" s="461"/>
      <c r="D38" s="461"/>
      <c r="E38" s="461"/>
      <c r="F38" s="461"/>
      <c r="G38" s="461" t="s">
        <v>39</v>
      </c>
      <c r="H38" s="461" t="s">
        <v>40</v>
      </c>
      <c r="I38" s="461"/>
      <c r="J38" s="93"/>
      <c r="K38" s="93"/>
    </row>
    <row r="39" spans="1:11" ht="33.75" customHeight="1" x14ac:dyDescent="0.35">
      <c r="A39" s="461"/>
      <c r="B39" s="461"/>
      <c r="C39" s="461"/>
      <c r="D39" s="461"/>
      <c r="E39" s="461"/>
      <c r="F39" s="461"/>
      <c r="G39" s="461" t="s">
        <v>93</v>
      </c>
      <c r="H39" s="461" t="s">
        <v>94</v>
      </c>
      <c r="I39" s="461"/>
      <c r="J39" s="93"/>
      <c r="K39" s="93"/>
    </row>
    <row r="40" spans="1:11" ht="51.75" customHeight="1" x14ac:dyDescent="0.35">
      <c r="A40" s="461"/>
      <c r="B40" s="461"/>
      <c r="C40" s="461"/>
      <c r="D40" s="461"/>
      <c r="E40" s="461"/>
      <c r="F40" s="461"/>
      <c r="G40" s="461" t="s">
        <v>41</v>
      </c>
      <c r="H40" s="461" t="s">
        <v>42</v>
      </c>
      <c r="I40" s="461"/>
      <c r="J40" s="93"/>
      <c r="K40" s="93"/>
    </row>
    <row r="41" spans="1:11" ht="78" customHeight="1" x14ac:dyDescent="0.35">
      <c r="A41" s="461"/>
      <c r="B41" s="461"/>
      <c r="C41" s="461"/>
      <c r="D41" s="461"/>
      <c r="E41" s="461"/>
      <c r="F41" s="461"/>
      <c r="G41" s="461" t="s">
        <v>43</v>
      </c>
      <c r="H41" s="461" t="s">
        <v>44</v>
      </c>
      <c r="I41" s="461"/>
      <c r="J41" s="93"/>
      <c r="K41" s="93"/>
    </row>
    <row r="42" spans="1:11" ht="87" x14ac:dyDescent="0.35">
      <c r="A42" s="461"/>
      <c r="B42" s="461"/>
      <c r="C42" s="461"/>
      <c r="D42" s="461"/>
      <c r="E42" s="461"/>
      <c r="F42" s="461"/>
      <c r="G42" s="461" t="s">
        <v>45</v>
      </c>
      <c r="H42" s="461" t="s">
        <v>46</v>
      </c>
      <c r="I42" s="461"/>
      <c r="J42" s="93"/>
      <c r="K42" s="93"/>
    </row>
    <row r="43" spans="1:11" ht="29" x14ac:dyDescent="0.35">
      <c r="A43" s="461"/>
      <c r="B43" s="461"/>
      <c r="C43" s="461"/>
      <c r="D43" s="461"/>
      <c r="E43" s="461"/>
      <c r="F43" s="461"/>
      <c r="G43" s="461" t="s">
        <v>47</v>
      </c>
      <c r="H43" s="461" t="s">
        <v>48</v>
      </c>
      <c r="I43" s="461"/>
      <c r="J43" s="93"/>
      <c r="K43" s="93"/>
    </row>
    <row r="44" spans="1:11" ht="29" x14ac:dyDescent="0.35">
      <c r="A44" s="461"/>
      <c r="B44" s="461"/>
      <c r="C44" s="461"/>
      <c r="D44" s="461"/>
      <c r="E44" s="461"/>
      <c r="F44" s="461"/>
      <c r="G44" s="461" t="s">
        <v>49</v>
      </c>
      <c r="H44" s="461" t="s">
        <v>50</v>
      </c>
      <c r="I44" s="461"/>
      <c r="J44" s="93"/>
      <c r="K44" s="93"/>
    </row>
    <row r="45" spans="1:11" x14ac:dyDescent="0.35">
      <c r="A45" s="461"/>
      <c r="B45" s="461"/>
      <c r="C45" s="461"/>
      <c r="D45" s="461"/>
      <c r="E45" s="461"/>
      <c r="F45" s="461"/>
      <c r="G45" s="461" t="s">
        <v>51</v>
      </c>
      <c r="H45" s="461" t="s">
        <v>52</v>
      </c>
      <c r="I45" s="461"/>
      <c r="J45" s="93"/>
      <c r="K45" s="93"/>
    </row>
    <row r="46" spans="1:11" ht="101.5" x14ac:dyDescent="0.35">
      <c r="A46" s="461"/>
      <c r="B46" s="461"/>
      <c r="C46" s="461"/>
      <c r="D46" s="461"/>
      <c r="E46" s="461"/>
      <c r="F46" s="461"/>
      <c r="G46" s="93" t="s">
        <v>854</v>
      </c>
      <c r="H46" s="461" t="s">
        <v>54</v>
      </c>
      <c r="I46" s="461"/>
      <c r="J46" s="93"/>
      <c r="K46" s="93"/>
    </row>
    <row r="47" spans="1:11" ht="203" x14ac:dyDescent="0.35">
      <c r="A47" s="461"/>
      <c r="B47" s="461"/>
      <c r="C47" s="461"/>
      <c r="D47" s="461"/>
      <c r="E47" s="461"/>
      <c r="F47" s="461"/>
      <c r="G47" s="461" t="s">
        <v>55</v>
      </c>
      <c r="H47" s="461" t="s">
        <v>56</v>
      </c>
      <c r="I47" s="461"/>
      <c r="J47" s="93"/>
      <c r="K47" s="93"/>
    </row>
    <row r="48" spans="1:11" ht="29" x14ac:dyDescent="0.35">
      <c r="A48" s="461"/>
      <c r="B48" s="461"/>
      <c r="C48" s="461"/>
      <c r="D48" s="461"/>
      <c r="E48" s="461"/>
      <c r="F48" s="461"/>
      <c r="G48" s="461" t="s">
        <v>57</v>
      </c>
      <c r="H48" s="461" t="s">
        <v>58</v>
      </c>
      <c r="I48" s="461"/>
      <c r="J48" s="93"/>
      <c r="K48" s="93"/>
    </row>
    <row r="49" spans="1:11" ht="29" x14ac:dyDescent="0.35">
      <c r="A49" s="461"/>
      <c r="B49" s="461"/>
      <c r="C49" s="461"/>
      <c r="D49" s="461"/>
      <c r="E49" s="461"/>
      <c r="F49" s="461"/>
      <c r="G49" s="461" t="s">
        <v>855</v>
      </c>
      <c r="H49" s="461"/>
      <c r="I49" s="461"/>
      <c r="J49" s="93"/>
      <c r="K49" s="93"/>
    </row>
    <row r="50" spans="1:11" ht="29" x14ac:dyDescent="0.35">
      <c r="A50" s="461"/>
      <c r="B50" s="461"/>
      <c r="C50" s="461"/>
      <c r="D50" s="461"/>
      <c r="E50" s="461"/>
      <c r="F50" s="461"/>
      <c r="G50" s="461" t="s">
        <v>59</v>
      </c>
      <c r="H50" s="461" t="s">
        <v>60</v>
      </c>
      <c r="I50" s="461"/>
      <c r="J50" s="93"/>
      <c r="K50" s="93"/>
    </row>
    <row r="51" spans="1:11" ht="29" x14ac:dyDescent="0.35">
      <c r="A51" s="461"/>
      <c r="B51" s="461"/>
      <c r="C51" s="461"/>
      <c r="D51" s="461"/>
      <c r="E51" s="461"/>
      <c r="F51" s="461"/>
      <c r="G51" s="461" t="s">
        <v>856</v>
      </c>
      <c r="H51" s="461"/>
      <c r="I51" s="461"/>
      <c r="J51" s="93"/>
      <c r="K51" s="93"/>
    </row>
    <row r="52" spans="1:11" ht="29" x14ac:dyDescent="0.35">
      <c r="A52" s="461"/>
      <c r="B52" s="461"/>
      <c r="C52" s="461"/>
      <c r="D52" s="461"/>
      <c r="E52" s="461"/>
      <c r="F52" s="461"/>
      <c r="G52" s="461" t="s">
        <v>857</v>
      </c>
      <c r="H52" s="461"/>
      <c r="I52" s="461"/>
      <c r="J52" s="93"/>
      <c r="K52" s="93"/>
    </row>
    <row r="53" spans="1:11" ht="35.25" customHeight="1" x14ac:dyDescent="0.35">
      <c r="A53" s="461"/>
      <c r="B53" s="461"/>
      <c r="C53" s="461"/>
      <c r="D53" s="461"/>
      <c r="E53" s="461"/>
      <c r="F53" s="461"/>
      <c r="G53" s="461" t="s">
        <v>858</v>
      </c>
      <c r="H53" s="461"/>
      <c r="I53" s="461"/>
      <c r="J53" s="93"/>
      <c r="K53" s="93"/>
    </row>
    <row r="54" spans="1:11" ht="60.75" customHeight="1" x14ac:dyDescent="0.35">
      <c r="A54" s="461"/>
      <c r="B54" s="461"/>
      <c r="C54" s="461"/>
      <c r="D54" s="461"/>
      <c r="E54" s="461"/>
      <c r="F54" s="461"/>
      <c r="G54" s="461" t="s">
        <v>859</v>
      </c>
      <c r="H54" s="461" t="s">
        <v>70</v>
      </c>
      <c r="I54" s="461"/>
      <c r="J54" s="93"/>
      <c r="K54" s="93"/>
    </row>
    <row r="55" spans="1:11" ht="36.75" customHeight="1" x14ac:dyDescent="0.35">
      <c r="A55" s="461"/>
      <c r="B55" s="461"/>
      <c r="C55" s="461"/>
      <c r="D55" s="461"/>
      <c r="E55" s="461"/>
      <c r="F55" s="461"/>
      <c r="G55" s="461" t="s">
        <v>61</v>
      </c>
      <c r="H55" s="461" t="s">
        <v>62</v>
      </c>
      <c r="I55" s="461"/>
      <c r="J55" s="93"/>
      <c r="K55" s="93"/>
    </row>
    <row r="56" spans="1:11" ht="32.25" customHeight="1" x14ac:dyDescent="0.35">
      <c r="A56" s="461"/>
      <c r="B56" s="461"/>
      <c r="C56" s="461"/>
      <c r="D56" s="461"/>
      <c r="E56" s="461"/>
      <c r="F56" s="461"/>
      <c r="G56" s="461" t="s">
        <v>63</v>
      </c>
      <c r="H56" s="461" t="s">
        <v>64</v>
      </c>
      <c r="I56" s="461"/>
      <c r="J56" s="93"/>
      <c r="K56" s="93"/>
    </row>
    <row r="57" spans="1:11" ht="43.5" x14ac:dyDescent="0.35">
      <c r="A57" s="461"/>
      <c r="B57" s="461"/>
      <c r="C57" s="461"/>
      <c r="D57" s="461"/>
      <c r="E57" s="461"/>
      <c r="F57" s="461"/>
      <c r="G57" s="461" t="s">
        <v>65</v>
      </c>
      <c r="H57" s="461" t="s">
        <v>66</v>
      </c>
      <c r="I57" s="461"/>
      <c r="J57" s="93"/>
      <c r="K57" s="93"/>
    </row>
    <row r="58" spans="1:11" ht="29.25" customHeight="1" x14ac:dyDescent="0.35">
      <c r="A58" s="461"/>
      <c r="B58" s="461"/>
      <c r="C58" s="461"/>
      <c r="D58" s="461"/>
      <c r="E58" s="461"/>
      <c r="F58" s="461"/>
      <c r="G58" s="461" t="s">
        <v>67</v>
      </c>
      <c r="H58" s="461" t="s">
        <v>68</v>
      </c>
      <c r="I58" s="461"/>
      <c r="J58" s="93"/>
      <c r="K58" s="93"/>
    </row>
    <row r="59" spans="1:11" ht="59.25" customHeight="1" x14ac:dyDescent="0.35">
      <c r="A59" s="461"/>
      <c r="B59" s="461"/>
      <c r="C59" s="461"/>
      <c r="D59" s="461"/>
      <c r="E59" s="461"/>
      <c r="F59" s="461"/>
      <c r="G59" s="461" t="s">
        <v>71</v>
      </c>
      <c r="H59" s="461" t="s">
        <v>72</v>
      </c>
      <c r="I59" s="461"/>
      <c r="J59" s="93"/>
      <c r="K59" s="93"/>
    </row>
    <row r="60" spans="1:11" ht="43.5" x14ac:dyDescent="0.35">
      <c r="A60" s="461"/>
      <c r="B60" s="461"/>
      <c r="C60" s="461"/>
      <c r="D60" s="461"/>
      <c r="E60" s="461"/>
      <c r="F60" s="461"/>
      <c r="G60" s="461" t="s">
        <v>860</v>
      </c>
      <c r="H60" s="461"/>
      <c r="I60" s="461"/>
      <c r="J60" s="93"/>
      <c r="K60" s="93"/>
    </row>
    <row r="61" spans="1:11" x14ac:dyDescent="0.35">
      <c r="A61" s="461"/>
      <c r="B61" s="461"/>
      <c r="C61" s="461"/>
      <c r="D61" s="461"/>
      <c r="E61" s="461"/>
      <c r="F61" s="461"/>
      <c r="G61" s="461" t="s">
        <v>96</v>
      </c>
      <c r="H61" s="15" t="s">
        <v>98</v>
      </c>
      <c r="I61" s="461"/>
      <c r="J61" s="93"/>
      <c r="K61" s="93"/>
    </row>
    <row r="62" spans="1:11" ht="51.75" customHeight="1" x14ac:dyDescent="0.35">
      <c r="A62" s="461"/>
      <c r="B62" s="461"/>
      <c r="C62" s="461"/>
      <c r="D62" s="461"/>
      <c r="E62" s="15"/>
      <c r="F62" s="461"/>
      <c r="G62" s="461" t="s">
        <v>97</v>
      </c>
      <c r="H62" s="461" t="s">
        <v>99</v>
      </c>
      <c r="I62" s="461"/>
      <c r="J62" s="93"/>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18"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xr:uid="{6DE7D26F-BEE5-49A7-AAD4-616F95E2142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ED32-FE61-45E5-83EF-C0F062DB2BAF}">
  <dimension ref="A1:R139"/>
  <sheetViews>
    <sheetView zoomScale="70" zoomScaleNormal="70" workbookViewId="0">
      <selection activeCell="F119" sqref="F119"/>
    </sheetView>
  </sheetViews>
  <sheetFormatPr baseColWidth="10" defaultColWidth="8.7265625" defaultRowHeight="14.5" x14ac:dyDescent="0.35"/>
  <cols>
    <col min="1" max="1" width="24.36328125" customWidth="1"/>
    <col min="2" max="2" width="12.90625" customWidth="1"/>
    <col min="3" max="3" width="12.54296875" customWidth="1"/>
    <col min="4" max="4" width="21.54296875" customWidth="1"/>
    <col min="5" max="5" width="15.90625" customWidth="1"/>
    <col min="6" max="6" width="17.453125" customWidth="1"/>
    <col min="7" max="7" width="16.453125" customWidth="1"/>
    <col min="8" max="8" width="15" customWidth="1"/>
    <col min="9" max="9" width="13" customWidth="1"/>
    <col min="10" max="10" width="18.08984375" customWidth="1"/>
    <col min="11" max="11" width="29.90625" customWidth="1"/>
    <col min="16" max="16" width="22.36328125" customWidth="1"/>
    <col min="17" max="17" width="107.453125" customWidth="1"/>
  </cols>
  <sheetData>
    <row r="1" spans="1:18" ht="70.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304.5" x14ac:dyDescent="0.35">
      <c r="A2" s="214" t="s">
        <v>535</v>
      </c>
      <c r="B2" s="157" t="s">
        <v>36</v>
      </c>
      <c r="C2" s="157" t="s">
        <v>36</v>
      </c>
      <c r="D2" s="212" t="s">
        <v>1236</v>
      </c>
      <c r="E2" s="212" t="s">
        <v>986</v>
      </c>
      <c r="F2" s="212" t="s">
        <v>1184</v>
      </c>
      <c r="G2" s="316" t="s">
        <v>984</v>
      </c>
      <c r="H2" s="212" t="s">
        <v>985</v>
      </c>
      <c r="I2" s="157" t="s">
        <v>2154</v>
      </c>
      <c r="J2" s="157" t="s">
        <v>36</v>
      </c>
      <c r="K2" s="157" t="s">
        <v>36</v>
      </c>
      <c r="L2" s="157" t="s">
        <v>36</v>
      </c>
      <c r="M2" s="157" t="s">
        <v>36</v>
      </c>
      <c r="N2" s="157" t="s">
        <v>36</v>
      </c>
      <c r="O2" s="157" t="s">
        <v>36</v>
      </c>
      <c r="P2" s="157" t="s">
        <v>36</v>
      </c>
      <c r="Q2" s="229" t="s">
        <v>2749</v>
      </c>
      <c r="R2" s="63"/>
    </row>
    <row r="3" spans="1:18" ht="43.5" x14ac:dyDescent="0.35">
      <c r="A3" s="214"/>
      <c r="B3" s="157"/>
      <c r="C3" s="157"/>
      <c r="D3" s="212" t="s">
        <v>1186</v>
      </c>
      <c r="E3" s="212"/>
      <c r="F3" s="230" t="s">
        <v>1185</v>
      </c>
      <c r="G3" s="157" t="s">
        <v>1183</v>
      </c>
      <c r="H3" s="212" t="s">
        <v>1187</v>
      </c>
      <c r="I3" s="157"/>
      <c r="J3" s="157"/>
      <c r="K3" s="157"/>
      <c r="L3" s="157"/>
      <c r="M3" s="157"/>
      <c r="N3" s="157"/>
      <c r="O3" s="157"/>
      <c r="P3" s="157"/>
      <c r="Q3" s="229"/>
    </row>
    <row r="4" spans="1:18" ht="43.5" x14ac:dyDescent="0.35">
      <c r="A4" s="214"/>
      <c r="B4" s="157"/>
      <c r="C4" s="157"/>
      <c r="D4" s="157"/>
      <c r="E4" s="231" t="s">
        <v>1275</v>
      </c>
      <c r="F4" s="230" t="s">
        <v>1274</v>
      </c>
      <c r="G4" s="157" t="s">
        <v>1273</v>
      </c>
      <c r="H4" s="232" t="s">
        <v>1276</v>
      </c>
      <c r="I4" s="157"/>
      <c r="J4" s="157"/>
      <c r="K4" s="157"/>
      <c r="L4" s="157"/>
      <c r="M4" s="157"/>
      <c r="N4" s="157"/>
      <c r="O4" s="157"/>
      <c r="P4" s="157"/>
      <c r="Q4" s="229"/>
    </row>
    <row r="5" spans="1:18" ht="87" x14ac:dyDescent="0.35">
      <c r="A5" s="214"/>
      <c r="B5" s="157"/>
      <c r="C5" s="157"/>
      <c r="D5" s="157" t="s">
        <v>1381</v>
      </c>
      <c r="E5" s="231"/>
      <c r="F5" s="230" t="s">
        <v>1379</v>
      </c>
      <c r="G5" s="157" t="s">
        <v>1380</v>
      </c>
      <c r="H5" s="212" t="s">
        <v>1388</v>
      </c>
      <c r="I5" s="157"/>
      <c r="J5" s="157"/>
      <c r="K5" s="157"/>
      <c r="L5" s="157"/>
      <c r="M5" s="157"/>
      <c r="N5" s="157"/>
      <c r="O5" s="157"/>
      <c r="P5" s="157"/>
      <c r="Q5" s="229"/>
    </row>
    <row r="6" spans="1:18" ht="87" x14ac:dyDescent="0.35">
      <c r="A6" s="233"/>
      <c r="B6" s="234"/>
      <c r="C6" s="234"/>
      <c r="D6" s="234"/>
      <c r="E6" s="235"/>
      <c r="F6" s="236"/>
      <c r="G6" s="236" t="s">
        <v>1389</v>
      </c>
      <c r="H6" s="237"/>
      <c r="I6" s="234"/>
      <c r="J6" s="234"/>
      <c r="K6" s="234"/>
      <c r="L6" s="234"/>
      <c r="M6" s="234"/>
      <c r="N6" s="234"/>
      <c r="O6" s="234"/>
      <c r="P6" s="234"/>
      <c r="Q6" s="238"/>
    </row>
    <row r="7" spans="1:18" x14ac:dyDescent="0.35">
      <c r="A7" s="671" t="s">
        <v>13</v>
      </c>
      <c r="B7" s="671"/>
      <c r="C7" s="673" t="s">
        <v>12</v>
      </c>
      <c r="D7" s="673"/>
      <c r="E7" s="673"/>
      <c r="F7" s="673"/>
      <c r="G7" s="720" t="s">
        <v>10</v>
      </c>
      <c r="H7" s="721"/>
      <c r="I7" s="722"/>
    </row>
    <row r="8" spans="1:18" ht="43.5" x14ac:dyDescent="0.35">
      <c r="A8" s="318" t="s">
        <v>4</v>
      </c>
      <c r="B8" s="318" t="s">
        <v>5</v>
      </c>
      <c r="C8" s="319" t="s">
        <v>6</v>
      </c>
      <c r="D8" s="319" t="s">
        <v>880</v>
      </c>
      <c r="E8" s="319" t="s">
        <v>7</v>
      </c>
      <c r="F8" s="319" t="s">
        <v>881</v>
      </c>
      <c r="G8" s="171" t="s">
        <v>0</v>
      </c>
      <c r="H8" s="171" t="s">
        <v>1</v>
      </c>
      <c r="I8" s="171" t="s">
        <v>894</v>
      </c>
      <c r="Q8" s="112"/>
    </row>
    <row r="9" spans="1:18" x14ac:dyDescent="0.35">
      <c r="A9" s="315"/>
      <c r="B9" s="315"/>
      <c r="C9" s="315"/>
      <c r="D9" s="315"/>
      <c r="E9" s="315"/>
      <c r="F9" s="315"/>
      <c r="G9" s="315" t="s">
        <v>2</v>
      </c>
      <c r="H9" s="315"/>
      <c r="I9" s="315"/>
      <c r="J9" s="322"/>
      <c r="K9" s="322"/>
    </row>
    <row r="10" spans="1:18" x14ac:dyDescent="0.35">
      <c r="A10" s="322"/>
      <c r="B10" s="322"/>
      <c r="C10" s="322"/>
      <c r="D10" s="322"/>
      <c r="E10" s="322"/>
      <c r="F10" s="322"/>
      <c r="G10" s="315" t="s">
        <v>3</v>
      </c>
      <c r="H10" s="315"/>
      <c r="I10" s="315"/>
      <c r="J10" s="322"/>
      <c r="K10" s="322"/>
    </row>
    <row r="11" spans="1:18" ht="203" x14ac:dyDescent="0.35">
      <c r="A11" s="315" t="s">
        <v>8</v>
      </c>
      <c r="B11" s="315" t="s">
        <v>8</v>
      </c>
      <c r="C11" s="315" t="s">
        <v>8</v>
      </c>
      <c r="D11" s="315" t="s">
        <v>8</v>
      </c>
      <c r="E11" s="315"/>
      <c r="F11" s="315"/>
      <c r="G11" s="315" t="s">
        <v>853</v>
      </c>
      <c r="H11" s="315" t="s">
        <v>73</v>
      </c>
      <c r="I11" s="320" t="s">
        <v>1478</v>
      </c>
      <c r="J11" s="322"/>
      <c r="K11" s="322"/>
    </row>
    <row r="12" spans="1:18" ht="29" x14ac:dyDescent="0.35">
      <c r="A12" s="315"/>
      <c r="B12" s="315"/>
      <c r="C12" s="315"/>
      <c r="D12" s="315"/>
      <c r="E12" s="315"/>
      <c r="F12" s="315"/>
      <c r="G12" s="315" t="s">
        <v>14</v>
      </c>
      <c r="H12" s="322" t="s">
        <v>76</v>
      </c>
      <c r="I12" s="315"/>
      <c r="J12" s="322"/>
      <c r="K12" s="322"/>
    </row>
    <row r="13" spans="1:18" ht="29" x14ac:dyDescent="0.35">
      <c r="A13" s="315"/>
      <c r="B13" s="315"/>
      <c r="C13" s="315"/>
      <c r="D13" s="315"/>
      <c r="E13" s="315"/>
      <c r="F13" s="315"/>
      <c r="G13" s="315" t="s">
        <v>16</v>
      </c>
      <c r="H13" s="315"/>
      <c r="I13" s="315"/>
      <c r="J13" s="322"/>
      <c r="K13" s="322"/>
    </row>
    <row r="14" spans="1:18" ht="43.5" x14ac:dyDescent="0.35">
      <c r="A14" s="315" t="s">
        <v>8</v>
      </c>
      <c r="B14" s="315" t="s">
        <v>8</v>
      </c>
      <c r="C14" s="315" t="s">
        <v>8</v>
      </c>
      <c r="D14" s="315" t="s">
        <v>8</v>
      </c>
      <c r="E14" s="315"/>
      <c r="F14" s="315"/>
      <c r="G14" s="315" t="s">
        <v>17</v>
      </c>
      <c r="H14" s="315" t="s">
        <v>19</v>
      </c>
      <c r="I14" s="315"/>
      <c r="J14" s="322"/>
      <c r="K14" s="322"/>
    </row>
    <row r="15" spans="1:18" ht="43.5" x14ac:dyDescent="0.35">
      <c r="A15" s="315" t="s">
        <v>8</v>
      </c>
      <c r="B15" s="315" t="s">
        <v>8</v>
      </c>
      <c r="C15" s="315" t="s">
        <v>8</v>
      </c>
      <c r="D15" s="315" t="s">
        <v>8</v>
      </c>
      <c r="E15" s="315"/>
      <c r="F15" s="315"/>
      <c r="G15" s="315" t="s">
        <v>20</v>
      </c>
      <c r="H15" s="315" t="s">
        <v>21</v>
      </c>
      <c r="I15" s="315"/>
      <c r="J15" s="322"/>
      <c r="K15" s="322"/>
    </row>
    <row r="16" spans="1:18" ht="58" x14ac:dyDescent="0.35">
      <c r="A16" s="315" t="s">
        <v>8</v>
      </c>
      <c r="B16" s="315" t="s">
        <v>8</v>
      </c>
      <c r="C16" s="315" t="s">
        <v>8</v>
      </c>
      <c r="D16" s="315" t="s">
        <v>8</v>
      </c>
      <c r="E16" s="315"/>
      <c r="F16" s="315"/>
      <c r="G16" s="315" t="s">
        <v>75</v>
      </c>
      <c r="H16" s="315" t="s">
        <v>77</v>
      </c>
      <c r="I16" s="321" t="s">
        <v>1459</v>
      </c>
      <c r="J16" s="322"/>
      <c r="K16" s="322"/>
    </row>
    <row r="17" spans="1:11" x14ac:dyDescent="0.35">
      <c r="A17" s="315"/>
      <c r="B17" s="315"/>
      <c r="C17" s="315"/>
      <c r="D17" s="315"/>
      <c r="E17" s="315"/>
      <c r="F17" s="315"/>
      <c r="G17" s="315" t="s">
        <v>78</v>
      </c>
      <c r="H17" s="315" t="s">
        <v>76</v>
      </c>
      <c r="I17" s="315"/>
      <c r="J17" s="322"/>
      <c r="K17" s="322"/>
    </row>
    <row r="18" spans="1:11" ht="29" x14ac:dyDescent="0.35">
      <c r="A18" s="315" t="s">
        <v>8</v>
      </c>
      <c r="B18" s="315" t="s">
        <v>8</v>
      </c>
      <c r="C18" s="315" t="s">
        <v>8</v>
      </c>
      <c r="D18" s="315" t="s">
        <v>8</v>
      </c>
      <c r="E18" s="315"/>
      <c r="F18" s="315"/>
      <c r="G18" s="315" t="s">
        <v>852</v>
      </c>
      <c r="H18" s="315"/>
      <c r="I18" s="315"/>
      <c r="J18" s="322"/>
      <c r="K18" s="322"/>
    </row>
    <row r="19" spans="1:11" ht="58" x14ac:dyDescent="0.35">
      <c r="A19" s="315"/>
      <c r="B19" s="315"/>
      <c r="C19" s="315"/>
      <c r="D19" s="315"/>
      <c r="E19" s="315"/>
      <c r="F19" s="315"/>
      <c r="G19" s="315" t="s">
        <v>79</v>
      </c>
      <c r="H19" s="322" t="s">
        <v>80</v>
      </c>
      <c r="I19" s="315"/>
      <c r="J19" s="322"/>
      <c r="K19" s="322"/>
    </row>
    <row r="20" spans="1:11" ht="43.5" x14ac:dyDescent="0.35">
      <c r="A20" s="315" t="s">
        <v>8</v>
      </c>
      <c r="B20" s="315" t="s">
        <v>8</v>
      </c>
      <c r="C20" s="315" t="s">
        <v>8</v>
      </c>
      <c r="D20" s="315" t="s">
        <v>8</v>
      </c>
      <c r="E20" s="315"/>
      <c r="F20" s="315"/>
      <c r="G20" s="315" t="s">
        <v>22</v>
      </c>
      <c r="H20" s="315" t="s">
        <v>23</v>
      </c>
      <c r="I20" s="315"/>
      <c r="J20" s="322"/>
      <c r="K20" s="322"/>
    </row>
    <row r="21" spans="1:11" ht="43.5" x14ac:dyDescent="0.35">
      <c r="A21" s="315" t="s">
        <v>8</v>
      </c>
      <c r="B21" s="315" t="s">
        <v>8</v>
      </c>
      <c r="C21" s="315" t="s">
        <v>8</v>
      </c>
      <c r="D21" s="315" t="s">
        <v>8</v>
      </c>
      <c r="E21" s="315"/>
      <c r="F21" s="315"/>
      <c r="G21" s="315" t="s">
        <v>24</v>
      </c>
      <c r="H21" s="315" t="s">
        <v>25</v>
      </c>
      <c r="I21" s="320"/>
      <c r="J21" s="322"/>
      <c r="K21" s="322"/>
    </row>
    <row r="22" spans="1:11" ht="43.5" x14ac:dyDescent="0.35">
      <c r="A22" s="315" t="s">
        <v>8</v>
      </c>
      <c r="B22" s="315" t="s">
        <v>8</v>
      </c>
      <c r="C22" s="315" t="s">
        <v>8</v>
      </c>
      <c r="D22" s="315" t="s">
        <v>8</v>
      </c>
      <c r="E22" s="315"/>
      <c r="F22" s="315"/>
      <c r="G22" s="315" t="s">
        <v>26</v>
      </c>
      <c r="H22" s="315" t="s">
        <v>27</v>
      </c>
      <c r="I22" s="321" t="s">
        <v>2156</v>
      </c>
      <c r="J22" s="322"/>
      <c r="K22" s="322"/>
    </row>
    <row r="23" spans="1:11" ht="58" x14ac:dyDescent="0.35">
      <c r="A23" s="315" t="s">
        <v>8</v>
      </c>
      <c r="B23" s="315" t="s">
        <v>8</v>
      </c>
      <c r="C23" s="315" t="s">
        <v>8</v>
      </c>
      <c r="D23" s="315" t="s">
        <v>8</v>
      </c>
      <c r="E23" s="315"/>
      <c r="F23" s="315"/>
      <c r="G23" s="315" t="s">
        <v>28</v>
      </c>
      <c r="H23" s="315" t="s">
        <v>29</v>
      </c>
      <c r="I23" s="320"/>
      <c r="J23" s="322"/>
      <c r="K23" s="322"/>
    </row>
    <row r="24" spans="1:11" ht="43.5" x14ac:dyDescent="0.35">
      <c r="A24" s="315" t="s">
        <v>8</v>
      </c>
      <c r="B24" s="315" t="s">
        <v>8</v>
      </c>
      <c r="C24" s="315" t="s">
        <v>8</v>
      </c>
      <c r="D24" s="315" t="s">
        <v>8</v>
      </c>
      <c r="E24" s="315"/>
      <c r="F24" s="315"/>
      <c r="G24" s="315" t="s">
        <v>30</v>
      </c>
      <c r="H24" s="315" t="s">
        <v>31</v>
      </c>
      <c r="I24" s="320" t="s">
        <v>1481</v>
      </c>
      <c r="J24" s="322"/>
      <c r="K24" s="322"/>
    </row>
    <row r="25" spans="1:11" ht="29" x14ac:dyDescent="0.35">
      <c r="A25" s="315" t="s">
        <v>8</v>
      </c>
      <c r="B25" s="315" t="s">
        <v>8</v>
      </c>
      <c r="C25" s="315" t="s">
        <v>8</v>
      </c>
      <c r="D25" s="315" t="s">
        <v>8</v>
      </c>
      <c r="E25" s="315"/>
      <c r="F25" s="315"/>
      <c r="G25" s="315" t="s">
        <v>32</v>
      </c>
      <c r="H25" s="315" t="s">
        <v>33</v>
      </c>
      <c r="I25" s="320" t="s">
        <v>1484</v>
      </c>
      <c r="J25" s="322"/>
      <c r="K25" s="322"/>
    </row>
    <row r="26" spans="1:11" ht="43.5" x14ac:dyDescent="0.35">
      <c r="A26" s="315" t="s">
        <v>8</v>
      </c>
      <c r="B26" s="315" t="s">
        <v>8</v>
      </c>
      <c r="C26" s="315" t="s">
        <v>8</v>
      </c>
      <c r="D26" s="315" t="s">
        <v>8</v>
      </c>
      <c r="E26" s="315"/>
      <c r="F26" s="315"/>
      <c r="G26" s="315" t="s">
        <v>84</v>
      </c>
      <c r="H26" s="315" t="s">
        <v>85</v>
      </c>
      <c r="I26" s="315"/>
      <c r="J26" s="322"/>
      <c r="K26" s="322"/>
    </row>
    <row r="27" spans="1:11" ht="29" x14ac:dyDescent="0.35">
      <c r="A27" s="315" t="s">
        <v>8</v>
      </c>
      <c r="B27" s="315" t="s">
        <v>8</v>
      </c>
      <c r="C27" s="315" t="s">
        <v>8</v>
      </c>
      <c r="D27" s="315" t="s">
        <v>8</v>
      </c>
      <c r="E27" s="315"/>
      <c r="F27" s="315"/>
      <c r="G27" s="315" t="s">
        <v>86</v>
      </c>
      <c r="H27" s="315" t="s">
        <v>87</v>
      </c>
      <c r="I27" s="315"/>
      <c r="J27" s="322"/>
      <c r="K27" s="322"/>
    </row>
    <row r="28" spans="1:11" ht="43.5" x14ac:dyDescent="0.35">
      <c r="A28" s="315" t="s">
        <v>8</v>
      </c>
      <c r="B28" s="315" t="s">
        <v>8</v>
      </c>
      <c r="C28" s="315" t="s">
        <v>8</v>
      </c>
      <c r="D28" s="315" t="s">
        <v>8</v>
      </c>
      <c r="E28" s="315"/>
      <c r="F28" s="315"/>
      <c r="G28" s="315" t="s">
        <v>88</v>
      </c>
      <c r="H28" s="315"/>
      <c r="I28" s="315"/>
      <c r="J28" s="322"/>
      <c r="K28" s="322"/>
    </row>
    <row r="29" spans="1:11" ht="250" x14ac:dyDescent="0.35">
      <c r="A29" s="315" t="s">
        <v>36</v>
      </c>
      <c r="B29" s="315" t="s">
        <v>36</v>
      </c>
      <c r="C29" s="315" t="s">
        <v>36</v>
      </c>
      <c r="D29" s="315" t="s">
        <v>36</v>
      </c>
      <c r="E29" s="315"/>
      <c r="F29" s="315"/>
      <c r="G29" s="315" t="s">
        <v>74</v>
      </c>
      <c r="H29" s="315" t="s">
        <v>81</v>
      </c>
      <c r="I29" s="321" t="s">
        <v>1435</v>
      </c>
      <c r="J29" s="322"/>
      <c r="K29" s="322"/>
    </row>
    <row r="30" spans="1:11" ht="87" x14ac:dyDescent="0.35">
      <c r="A30" s="315"/>
      <c r="B30" s="315"/>
      <c r="C30" s="315"/>
      <c r="D30" s="315"/>
      <c r="E30" s="315"/>
      <c r="F30" s="315"/>
      <c r="G30" s="315" t="s">
        <v>82</v>
      </c>
      <c r="H30" s="315"/>
      <c r="I30" s="315"/>
      <c r="J30" s="322"/>
      <c r="K30" s="322"/>
    </row>
    <row r="31" spans="1:11" ht="72.5" x14ac:dyDescent="0.35">
      <c r="A31" s="315"/>
      <c r="B31" s="315"/>
      <c r="C31" s="315"/>
      <c r="D31" s="315"/>
      <c r="E31" s="315"/>
      <c r="F31" s="315"/>
      <c r="G31" s="315" t="s">
        <v>89</v>
      </c>
      <c r="H31" s="315"/>
      <c r="I31" s="315"/>
      <c r="J31" s="322"/>
      <c r="K31" s="322"/>
    </row>
    <row r="32" spans="1:11" ht="58" x14ac:dyDescent="0.35">
      <c r="A32" s="315" t="s">
        <v>8</v>
      </c>
      <c r="B32" s="315" t="s">
        <v>8</v>
      </c>
      <c r="C32" s="315" t="s">
        <v>8</v>
      </c>
      <c r="D32" s="315" t="s">
        <v>8</v>
      </c>
      <c r="E32" s="315"/>
      <c r="F32" s="315"/>
      <c r="G32" s="315" t="s">
        <v>34</v>
      </c>
      <c r="H32" s="315" t="s">
        <v>35</v>
      </c>
      <c r="I32" s="315"/>
      <c r="J32" s="321"/>
      <c r="K32" s="321"/>
    </row>
    <row r="33" spans="1:11" ht="29" x14ac:dyDescent="0.35">
      <c r="A33" s="315"/>
      <c r="B33" s="315"/>
      <c r="C33" s="315"/>
      <c r="D33" s="315"/>
      <c r="E33" s="315"/>
      <c r="F33" s="315"/>
      <c r="G33" s="315" t="s">
        <v>90</v>
      </c>
      <c r="H33" s="315" t="s">
        <v>91</v>
      </c>
      <c r="I33" s="315"/>
      <c r="J33" s="321"/>
      <c r="K33" s="321"/>
    </row>
    <row r="34" spans="1:11" ht="43.5" x14ac:dyDescent="0.35">
      <c r="A34" s="315" t="s">
        <v>8</v>
      </c>
      <c r="B34" s="315" t="s">
        <v>8</v>
      </c>
      <c r="C34" s="315" t="s">
        <v>8</v>
      </c>
      <c r="D34" s="315" t="s">
        <v>8</v>
      </c>
      <c r="E34" s="315"/>
      <c r="F34" s="315"/>
      <c r="G34" s="315" t="s">
        <v>37</v>
      </c>
      <c r="H34" s="315" t="s">
        <v>38</v>
      </c>
      <c r="I34" s="321" t="s">
        <v>1500</v>
      </c>
      <c r="J34" s="321"/>
      <c r="K34" s="321"/>
    </row>
    <row r="35" spans="1:11" ht="43.5" x14ac:dyDescent="0.35">
      <c r="A35" s="315"/>
      <c r="B35" s="315"/>
      <c r="C35" s="315"/>
      <c r="D35" s="315"/>
      <c r="E35" s="315"/>
      <c r="F35" s="315"/>
      <c r="G35" s="315" t="s">
        <v>92</v>
      </c>
      <c r="H35" s="315" t="s">
        <v>38</v>
      </c>
      <c r="I35" s="315"/>
      <c r="J35" s="321"/>
      <c r="K35" s="321"/>
    </row>
    <row r="36" spans="1:11" ht="58" x14ac:dyDescent="0.35">
      <c r="A36" s="315" t="s">
        <v>8</v>
      </c>
      <c r="B36" s="315" t="s">
        <v>8</v>
      </c>
      <c r="C36" s="315" t="s">
        <v>8</v>
      </c>
      <c r="D36" s="315" t="s">
        <v>8</v>
      </c>
      <c r="E36" s="315"/>
      <c r="F36" s="315"/>
      <c r="G36" s="315" t="s">
        <v>39</v>
      </c>
      <c r="H36" s="315" t="s">
        <v>40</v>
      </c>
      <c r="I36" s="315"/>
      <c r="J36" s="321"/>
      <c r="K36" s="321"/>
    </row>
    <row r="37" spans="1:11" ht="50" x14ac:dyDescent="0.35">
      <c r="A37" s="315" t="s">
        <v>8</v>
      </c>
      <c r="B37" s="315" t="s">
        <v>8</v>
      </c>
      <c r="C37" s="315" t="s">
        <v>8</v>
      </c>
      <c r="D37" s="315" t="s">
        <v>8</v>
      </c>
      <c r="E37" s="315"/>
      <c r="F37" s="315"/>
      <c r="G37" s="315" t="s">
        <v>93</v>
      </c>
      <c r="H37" s="315" t="s">
        <v>94</v>
      </c>
      <c r="I37" s="321" t="s">
        <v>2157</v>
      </c>
      <c r="J37" s="321"/>
      <c r="K37" s="321"/>
    </row>
    <row r="38" spans="1:11" ht="58" x14ac:dyDescent="0.35">
      <c r="A38" s="315"/>
      <c r="B38" s="315"/>
      <c r="C38" s="315"/>
      <c r="D38" s="315"/>
      <c r="E38" s="315"/>
      <c r="F38" s="315"/>
      <c r="G38" s="315" t="s">
        <v>41</v>
      </c>
      <c r="H38" s="315" t="s">
        <v>42</v>
      </c>
      <c r="I38" s="315"/>
      <c r="J38" s="321"/>
      <c r="K38" s="321"/>
    </row>
    <row r="39" spans="1:11" ht="101.5" x14ac:dyDescent="0.35">
      <c r="A39" s="315"/>
      <c r="B39" s="315"/>
      <c r="C39" s="315"/>
      <c r="D39" s="315"/>
      <c r="E39" s="315"/>
      <c r="F39" s="315"/>
      <c r="G39" s="315" t="s">
        <v>43</v>
      </c>
      <c r="H39" s="315" t="s">
        <v>44</v>
      </c>
      <c r="I39" s="315"/>
      <c r="J39" s="321"/>
      <c r="K39" s="321"/>
    </row>
    <row r="40" spans="1:11" ht="116" x14ac:dyDescent="0.35">
      <c r="A40" s="315" t="s">
        <v>8</v>
      </c>
      <c r="B40" s="315" t="s">
        <v>8</v>
      </c>
      <c r="C40" s="315" t="s">
        <v>8</v>
      </c>
      <c r="D40" s="315" t="s">
        <v>8</v>
      </c>
      <c r="E40" s="315"/>
      <c r="F40" s="315"/>
      <c r="G40" s="315" t="s">
        <v>45</v>
      </c>
      <c r="H40" s="315" t="s">
        <v>46</v>
      </c>
      <c r="I40" s="315"/>
      <c r="J40" s="321"/>
      <c r="K40" s="321"/>
    </row>
    <row r="41" spans="1:11" ht="29" x14ac:dyDescent="0.35">
      <c r="A41" s="315" t="s">
        <v>8</v>
      </c>
      <c r="B41" s="315" t="s">
        <v>8</v>
      </c>
      <c r="C41" s="315" t="s">
        <v>8</v>
      </c>
      <c r="D41" s="315" t="s">
        <v>8</v>
      </c>
      <c r="E41" s="315"/>
      <c r="F41" s="315"/>
      <c r="G41" s="315" t="s">
        <v>47</v>
      </c>
      <c r="H41" s="315" t="s">
        <v>48</v>
      </c>
      <c r="I41" s="315"/>
      <c r="J41" s="320"/>
      <c r="K41" s="320"/>
    </row>
    <row r="42" spans="1:11" ht="29" x14ac:dyDescent="0.35">
      <c r="A42" s="315"/>
      <c r="B42" s="315"/>
      <c r="C42" s="315"/>
      <c r="D42" s="315"/>
      <c r="E42" s="315"/>
      <c r="F42" s="315"/>
      <c r="G42" s="315" t="s">
        <v>49</v>
      </c>
      <c r="H42" s="315" t="s">
        <v>50</v>
      </c>
      <c r="I42" s="315"/>
      <c r="J42" s="321"/>
      <c r="K42" s="321"/>
    </row>
    <row r="43" spans="1:11" ht="29" x14ac:dyDescent="0.35">
      <c r="A43" s="315"/>
      <c r="B43" s="315"/>
      <c r="C43" s="315"/>
      <c r="D43" s="315"/>
      <c r="E43" s="315"/>
      <c r="F43" s="315"/>
      <c r="G43" s="315" t="s">
        <v>51</v>
      </c>
      <c r="H43" s="315" t="s">
        <v>52</v>
      </c>
      <c r="I43" s="315"/>
      <c r="J43" s="322"/>
      <c r="K43" s="322"/>
    </row>
    <row r="44" spans="1:11" ht="159.5" x14ac:dyDescent="0.35">
      <c r="A44" s="315"/>
      <c r="B44" s="315"/>
      <c r="C44" s="315"/>
      <c r="D44" s="315"/>
      <c r="E44" s="315"/>
      <c r="F44" s="315"/>
      <c r="G44" s="315" t="s">
        <v>854</v>
      </c>
      <c r="H44" s="315" t="s">
        <v>54</v>
      </c>
      <c r="I44" s="315"/>
      <c r="J44" s="322"/>
      <c r="K44" s="322"/>
    </row>
    <row r="45" spans="1:11" ht="261" x14ac:dyDescent="0.35">
      <c r="A45" s="315"/>
      <c r="B45" s="315"/>
      <c r="C45" s="315"/>
      <c r="D45" s="315"/>
      <c r="E45" s="315"/>
      <c r="F45" s="315"/>
      <c r="G45" s="315" t="s">
        <v>55</v>
      </c>
      <c r="H45" s="315" t="s">
        <v>56</v>
      </c>
      <c r="I45" s="315"/>
      <c r="J45" s="322"/>
      <c r="K45" s="322"/>
    </row>
    <row r="46" spans="1:11" ht="29" x14ac:dyDescent="0.35">
      <c r="A46" s="315"/>
      <c r="B46" s="315"/>
      <c r="C46" s="315"/>
      <c r="D46" s="315"/>
      <c r="E46" s="315"/>
      <c r="F46" s="315"/>
      <c r="G46" s="315" t="s">
        <v>57</v>
      </c>
      <c r="H46" s="315" t="s">
        <v>58</v>
      </c>
      <c r="I46" s="315"/>
      <c r="J46" s="322"/>
      <c r="K46" s="322"/>
    </row>
    <row r="47" spans="1:11" ht="43.5" x14ac:dyDescent="0.35">
      <c r="A47" s="315"/>
      <c r="B47" s="315"/>
      <c r="C47" s="315"/>
      <c r="D47" s="315"/>
      <c r="E47" s="315"/>
      <c r="F47" s="315"/>
      <c r="G47" s="315" t="s">
        <v>855</v>
      </c>
      <c r="H47" s="315"/>
      <c r="I47" s="315"/>
      <c r="J47" s="322"/>
      <c r="K47" s="322"/>
    </row>
    <row r="48" spans="1:11" ht="43.5" x14ac:dyDescent="0.35">
      <c r="A48" s="315"/>
      <c r="B48" s="315"/>
      <c r="C48" s="315"/>
      <c r="D48" s="315"/>
      <c r="E48" s="315"/>
      <c r="F48" s="315"/>
      <c r="G48" s="315" t="s">
        <v>59</v>
      </c>
      <c r="H48" s="315" t="s">
        <v>60</v>
      </c>
      <c r="I48" s="315"/>
      <c r="J48" s="322"/>
      <c r="K48" s="322"/>
    </row>
    <row r="49" spans="1:11" ht="29" x14ac:dyDescent="0.35">
      <c r="A49" s="315"/>
      <c r="B49" s="315"/>
      <c r="C49" s="315"/>
      <c r="D49" s="315"/>
      <c r="E49" s="315"/>
      <c r="F49" s="315"/>
      <c r="G49" s="315" t="s">
        <v>856</v>
      </c>
      <c r="H49" s="315"/>
      <c r="I49" s="315"/>
      <c r="J49" s="322"/>
      <c r="K49" s="322"/>
    </row>
    <row r="50" spans="1:11" ht="29" x14ac:dyDescent="0.35">
      <c r="A50" s="315"/>
      <c r="B50" s="315"/>
      <c r="C50" s="315"/>
      <c r="D50" s="315"/>
      <c r="E50" s="315"/>
      <c r="F50" s="315"/>
      <c r="G50" s="315" t="s">
        <v>857</v>
      </c>
      <c r="H50" s="322"/>
      <c r="I50" s="315"/>
      <c r="J50" s="322"/>
      <c r="K50" s="322"/>
    </row>
    <row r="51" spans="1:11" ht="29" x14ac:dyDescent="0.35">
      <c r="A51" s="315"/>
      <c r="B51" s="315"/>
      <c r="C51" s="315"/>
      <c r="D51" s="315"/>
      <c r="E51" s="315"/>
      <c r="F51" s="315"/>
      <c r="G51" s="315" t="s">
        <v>858</v>
      </c>
      <c r="H51" s="315"/>
      <c r="I51" s="315"/>
      <c r="J51" s="322"/>
      <c r="K51" s="322"/>
    </row>
    <row r="52" spans="1:11" ht="72.5" x14ac:dyDescent="0.35">
      <c r="A52" s="315"/>
      <c r="B52" s="315"/>
      <c r="C52" s="315"/>
      <c r="D52" s="315"/>
      <c r="E52" s="315"/>
      <c r="F52" s="315"/>
      <c r="G52" s="315" t="s">
        <v>859</v>
      </c>
      <c r="H52" s="315" t="s">
        <v>70</v>
      </c>
      <c r="I52" s="315"/>
      <c r="J52" s="322"/>
      <c r="K52" s="322"/>
    </row>
    <row r="53" spans="1:11" ht="43.5" x14ac:dyDescent="0.35">
      <c r="A53" s="315" t="s">
        <v>8</v>
      </c>
      <c r="B53" s="315" t="s">
        <v>8</v>
      </c>
      <c r="C53" s="315" t="s">
        <v>8</v>
      </c>
      <c r="D53" s="315" t="s">
        <v>8</v>
      </c>
      <c r="E53" s="315"/>
      <c r="F53" s="315"/>
      <c r="G53" s="315" t="s">
        <v>61</v>
      </c>
      <c r="H53" s="315" t="s">
        <v>62</v>
      </c>
      <c r="I53" s="315"/>
      <c r="J53" s="322"/>
      <c r="K53" s="322"/>
    </row>
    <row r="54" spans="1:11" ht="29" x14ac:dyDescent="0.35">
      <c r="A54" s="315"/>
      <c r="B54" s="315"/>
      <c r="C54" s="315"/>
      <c r="D54" s="315"/>
      <c r="E54" s="315"/>
      <c r="F54" s="315"/>
      <c r="G54" s="315" t="s">
        <v>63</v>
      </c>
      <c r="H54" s="315" t="s">
        <v>64</v>
      </c>
      <c r="I54" s="315"/>
      <c r="J54" s="322"/>
      <c r="K54" s="322"/>
    </row>
    <row r="55" spans="1:11" ht="43.5" x14ac:dyDescent="0.35">
      <c r="A55" s="315"/>
      <c r="B55" s="315"/>
      <c r="C55" s="315"/>
      <c r="D55" s="315"/>
      <c r="E55" s="315"/>
      <c r="F55" s="315"/>
      <c r="G55" s="315" t="s">
        <v>65</v>
      </c>
      <c r="H55" s="315" t="s">
        <v>66</v>
      </c>
      <c r="I55" s="315"/>
      <c r="J55" s="322"/>
      <c r="K55" s="322"/>
    </row>
    <row r="56" spans="1:11" ht="29" x14ac:dyDescent="0.35">
      <c r="A56" s="315" t="s">
        <v>8</v>
      </c>
      <c r="B56" s="315" t="s">
        <v>8</v>
      </c>
      <c r="C56" s="315" t="s">
        <v>8</v>
      </c>
      <c r="D56" s="315" t="s">
        <v>8</v>
      </c>
      <c r="E56" s="315"/>
      <c r="F56" s="315"/>
      <c r="G56" s="315" t="s">
        <v>67</v>
      </c>
      <c r="H56" s="315" t="s">
        <v>68</v>
      </c>
      <c r="I56" s="321"/>
      <c r="J56" s="322"/>
      <c r="K56" s="322"/>
    </row>
    <row r="57" spans="1:11" ht="87" x14ac:dyDescent="0.35">
      <c r="A57" s="315"/>
      <c r="B57" s="315"/>
      <c r="C57" s="315"/>
      <c r="D57" s="315"/>
      <c r="E57" s="315"/>
      <c r="F57" s="315"/>
      <c r="G57" s="315" t="s">
        <v>71</v>
      </c>
      <c r="H57" s="315" t="s">
        <v>72</v>
      </c>
      <c r="I57" s="315"/>
      <c r="J57" s="322"/>
      <c r="K57" s="322"/>
    </row>
    <row r="58" spans="1:11" ht="58" x14ac:dyDescent="0.35">
      <c r="A58" s="315"/>
      <c r="B58" s="315"/>
      <c r="C58" s="315"/>
      <c r="D58" s="315"/>
      <c r="E58" s="315"/>
      <c r="F58" s="315"/>
      <c r="G58" s="315" t="s">
        <v>860</v>
      </c>
      <c r="H58" s="315"/>
      <c r="I58" s="315"/>
      <c r="J58" s="322"/>
      <c r="K58" s="322"/>
    </row>
    <row r="59" spans="1:11" x14ac:dyDescent="0.35">
      <c r="A59" s="315"/>
      <c r="B59" s="315"/>
      <c r="C59" s="315"/>
      <c r="D59" s="315"/>
      <c r="E59" s="315"/>
      <c r="F59" s="315"/>
      <c r="G59" s="315" t="s">
        <v>96</v>
      </c>
      <c r="H59" s="322" t="s">
        <v>98</v>
      </c>
      <c r="I59" s="315"/>
      <c r="J59" s="322"/>
      <c r="K59" s="322"/>
    </row>
    <row r="60" spans="1:11" ht="43.5" x14ac:dyDescent="0.35">
      <c r="A60" s="315"/>
      <c r="B60" s="315"/>
      <c r="C60" s="315"/>
      <c r="D60" s="315"/>
      <c r="E60" s="322"/>
      <c r="F60" s="315"/>
      <c r="G60" s="315" t="s">
        <v>97</v>
      </c>
      <c r="H60" s="315" t="s">
        <v>99</v>
      </c>
      <c r="I60" s="315"/>
      <c r="J60" s="322"/>
      <c r="K60" s="322"/>
    </row>
    <row r="61" spans="1:11" ht="50" x14ac:dyDescent="0.35">
      <c r="A61" s="315" t="s">
        <v>8</v>
      </c>
      <c r="B61" s="315" t="s">
        <v>8</v>
      </c>
      <c r="C61" s="315" t="s">
        <v>8</v>
      </c>
      <c r="D61" s="315" t="s">
        <v>8</v>
      </c>
      <c r="E61" s="322"/>
      <c r="F61" s="315"/>
      <c r="G61" s="321" t="s">
        <v>1432</v>
      </c>
      <c r="H61" s="322"/>
      <c r="I61" s="322"/>
      <c r="J61" s="322"/>
      <c r="K61" s="322"/>
    </row>
    <row r="62" spans="1:11" ht="75" x14ac:dyDescent="0.35">
      <c r="A62" s="315" t="s">
        <v>8</v>
      </c>
      <c r="B62" s="315" t="s">
        <v>8</v>
      </c>
      <c r="C62" s="315" t="s">
        <v>8</v>
      </c>
      <c r="D62" s="315" t="s">
        <v>8</v>
      </c>
      <c r="E62" s="322"/>
      <c r="F62" s="315"/>
      <c r="G62" s="321" t="s">
        <v>1437</v>
      </c>
      <c r="H62" s="321" t="s">
        <v>1438</v>
      </c>
      <c r="I62" s="322"/>
      <c r="J62" s="322"/>
      <c r="K62" s="322"/>
    </row>
    <row r="63" spans="1:11" ht="37.5" x14ac:dyDescent="0.35">
      <c r="A63" s="315" t="s">
        <v>8</v>
      </c>
      <c r="B63" s="315" t="s">
        <v>8</v>
      </c>
      <c r="C63" s="315" t="s">
        <v>8</v>
      </c>
      <c r="D63" s="315" t="s">
        <v>8</v>
      </c>
      <c r="E63" s="322"/>
      <c r="F63" s="315"/>
      <c r="G63" s="321" t="s">
        <v>1439</v>
      </c>
      <c r="H63" s="321" t="s">
        <v>1440</v>
      </c>
      <c r="I63" s="322"/>
      <c r="J63" s="322"/>
      <c r="K63" s="322"/>
    </row>
    <row r="64" spans="1:11" ht="75" x14ac:dyDescent="0.35">
      <c r="A64" s="315" t="s">
        <v>8</v>
      </c>
      <c r="B64" s="315" t="s">
        <v>8</v>
      </c>
      <c r="C64" s="315" t="s">
        <v>8</v>
      </c>
      <c r="D64" s="315" t="s">
        <v>8</v>
      </c>
      <c r="E64" s="322"/>
      <c r="F64" s="315"/>
      <c r="G64" s="321" t="s">
        <v>1442</v>
      </c>
      <c r="H64" s="321" t="s">
        <v>1443</v>
      </c>
      <c r="I64" s="322"/>
      <c r="J64" s="322"/>
      <c r="K64" s="322"/>
    </row>
    <row r="65" spans="1:11" ht="75" x14ac:dyDescent="0.35">
      <c r="A65" s="315" t="s">
        <v>8</v>
      </c>
      <c r="B65" s="315" t="s">
        <v>8</v>
      </c>
      <c r="C65" s="315" t="s">
        <v>8</v>
      </c>
      <c r="D65" s="315" t="s">
        <v>8</v>
      </c>
      <c r="E65" s="322"/>
      <c r="F65" s="315"/>
      <c r="G65" s="321" t="s">
        <v>1444</v>
      </c>
      <c r="H65" s="321" t="s">
        <v>1443</v>
      </c>
      <c r="I65" s="322"/>
      <c r="J65" s="322"/>
      <c r="K65" s="322"/>
    </row>
    <row r="66" spans="1:11" ht="75" x14ac:dyDescent="0.35">
      <c r="A66" s="315" t="s">
        <v>8</v>
      </c>
      <c r="B66" s="315" t="s">
        <v>8</v>
      </c>
      <c r="C66" s="315" t="s">
        <v>8</v>
      </c>
      <c r="D66" s="315" t="s">
        <v>8</v>
      </c>
      <c r="E66" s="322"/>
      <c r="F66" s="315"/>
      <c r="G66" s="321" t="s">
        <v>1445</v>
      </c>
      <c r="H66" s="321" t="s">
        <v>1443</v>
      </c>
      <c r="I66" s="322"/>
      <c r="J66" s="322"/>
      <c r="K66" s="322"/>
    </row>
    <row r="67" spans="1:11" ht="75" x14ac:dyDescent="0.35">
      <c r="A67" s="315" t="s">
        <v>8</v>
      </c>
      <c r="B67" s="315" t="s">
        <v>8</v>
      </c>
      <c r="C67" s="315" t="s">
        <v>8</v>
      </c>
      <c r="D67" s="315" t="s">
        <v>8</v>
      </c>
      <c r="E67" s="322"/>
      <c r="F67" s="315"/>
      <c r="G67" s="321" t="s">
        <v>1446</v>
      </c>
      <c r="H67" s="321" t="s">
        <v>1443</v>
      </c>
      <c r="I67" s="322"/>
      <c r="J67" s="322"/>
      <c r="K67" s="322"/>
    </row>
    <row r="68" spans="1:11" ht="37.5" x14ac:dyDescent="0.35">
      <c r="A68" s="315" t="s">
        <v>8</v>
      </c>
      <c r="B68" s="315" t="s">
        <v>8</v>
      </c>
      <c r="C68" s="315" t="s">
        <v>8</v>
      </c>
      <c r="D68" s="315" t="s">
        <v>8</v>
      </c>
      <c r="E68" s="322"/>
      <c r="F68" s="315"/>
      <c r="G68" s="320" t="s">
        <v>1469</v>
      </c>
      <c r="H68" s="321" t="s">
        <v>1467</v>
      </c>
      <c r="I68" s="322"/>
      <c r="J68" s="322"/>
      <c r="K68" s="322"/>
    </row>
    <row r="69" spans="1:11" ht="25" x14ac:dyDescent="0.35">
      <c r="A69" s="322"/>
      <c r="B69" s="315" t="s">
        <v>8</v>
      </c>
      <c r="C69" s="322"/>
      <c r="D69" s="322"/>
      <c r="E69" s="322"/>
      <c r="F69" s="322" t="s">
        <v>8</v>
      </c>
      <c r="G69" s="321" t="s">
        <v>1523</v>
      </c>
      <c r="H69" s="321" t="s">
        <v>1524</v>
      </c>
      <c r="I69" s="322"/>
      <c r="J69" s="322"/>
      <c r="K69" s="322"/>
    </row>
    <row r="70" spans="1:11" ht="72.5" x14ac:dyDescent="0.35">
      <c r="A70" s="322"/>
      <c r="B70" s="315" t="s">
        <v>8</v>
      </c>
      <c r="C70" s="322"/>
      <c r="D70" s="322"/>
      <c r="E70" s="322"/>
      <c r="F70" s="322" t="s">
        <v>8</v>
      </c>
      <c r="G70" s="315" t="s">
        <v>1534</v>
      </c>
      <c r="H70" s="322"/>
      <c r="I70" s="315" t="s">
        <v>1535</v>
      </c>
      <c r="J70" s="322"/>
      <c r="K70" s="322"/>
    </row>
    <row r="71" spans="1:11" ht="130.5" x14ac:dyDescent="0.35">
      <c r="A71" s="322"/>
      <c r="B71" s="315" t="s">
        <v>8</v>
      </c>
      <c r="C71" s="322"/>
      <c r="D71" s="322"/>
      <c r="E71" s="322"/>
      <c r="F71" s="322" t="s">
        <v>8</v>
      </c>
      <c r="G71" s="315" t="s">
        <v>1536</v>
      </c>
      <c r="H71" s="322"/>
      <c r="I71" s="315" t="s">
        <v>1537</v>
      </c>
      <c r="J71" s="322"/>
      <c r="K71" s="322"/>
    </row>
    <row r="72" spans="1:11" ht="72.5" x14ac:dyDescent="0.35">
      <c r="A72" s="322"/>
      <c r="B72" s="322" t="s">
        <v>8</v>
      </c>
      <c r="C72" s="322"/>
      <c r="D72" s="322"/>
      <c r="E72" s="322"/>
      <c r="F72" s="322" t="s">
        <v>8</v>
      </c>
      <c r="G72" s="315" t="s">
        <v>1538</v>
      </c>
      <c r="H72" s="322"/>
      <c r="I72" s="315" t="s">
        <v>2159</v>
      </c>
      <c r="J72" s="322"/>
      <c r="K72" s="322"/>
    </row>
    <row r="73" spans="1:11" ht="29" x14ac:dyDescent="0.35">
      <c r="A73" s="322"/>
      <c r="B73" s="322" t="s">
        <v>8</v>
      </c>
      <c r="C73" s="322"/>
      <c r="D73" s="322"/>
      <c r="E73" s="322"/>
      <c r="F73" s="322" t="s">
        <v>8</v>
      </c>
      <c r="G73" s="315" t="s">
        <v>1539</v>
      </c>
      <c r="H73" s="322"/>
      <c r="I73" s="315"/>
      <c r="J73" s="322"/>
      <c r="K73" s="322"/>
    </row>
    <row r="74" spans="1:11" ht="43.5" x14ac:dyDescent="0.35">
      <c r="A74" s="322"/>
      <c r="B74" s="322" t="s">
        <v>8</v>
      </c>
      <c r="C74" s="322"/>
      <c r="D74" s="322"/>
      <c r="E74" s="322"/>
      <c r="F74" s="322" t="s">
        <v>8</v>
      </c>
      <c r="G74" s="315" t="s">
        <v>1540</v>
      </c>
      <c r="H74" s="322"/>
      <c r="I74" s="315"/>
      <c r="J74" s="322"/>
      <c r="K74" s="322"/>
    </row>
    <row r="75" spans="1:11" ht="43.5" x14ac:dyDescent="0.35">
      <c r="A75" s="322"/>
      <c r="B75" s="322" t="s">
        <v>8</v>
      </c>
      <c r="C75" s="322"/>
      <c r="D75" s="322"/>
      <c r="E75" s="322"/>
      <c r="F75" s="322" t="s">
        <v>8</v>
      </c>
      <c r="G75" s="315" t="s">
        <v>1541</v>
      </c>
      <c r="H75" s="322"/>
      <c r="I75" s="315"/>
      <c r="J75" s="322"/>
      <c r="K75" s="322"/>
    </row>
    <row r="76" spans="1:11" ht="72.5" x14ac:dyDescent="0.35">
      <c r="A76" s="322"/>
      <c r="B76" s="322" t="s">
        <v>8</v>
      </c>
      <c r="C76" s="322"/>
      <c r="D76" s="322"/>
      <c r="E76" s="322"/>
      <c r="F76" s="322" t="s">
        <v>8</v>
      </c>
      <c r="G76" s="315" t="s">
        <v>1542</v>
      </c>
      <c r="H76" s="322"/>
      <c r="I76" s="315" t="s">
        <v>2159</v>
      </c>
      <c r="J76" s="322"/>
      <c r="K76" s="322"/>
    </row>
    <row r="77" spans="1:11" ht="29" x14ac:dyDescent="0.35">
      <c r="A77" s="322"/>
      <c r="B77" s="322" t="s">
        <v>8</v>
      </c>
      <c r="C77" s="322"/>
      <c r="D77" s="322"/>
      <c r="E77" s="322"/>
      <c r="F77" s="322" t="s">
        <v>8</v>
      </c>
      <c r="G77" s="315" t="s">
        <v>1543</v>
      </c>
      <c r="H77" s="315" t="s">
        <v>1547</v>
      </c>
      <c r="I77" s="322"/>
      <c r="J77" s="322"/>
      <c r="K77" s="322"/>
    </row>
    <row r="78" spans="1:11" ht="29" x14ac:dyDescent="0.35">
      <c r="A78" s="322"/>
      <c r="B78" s="322" t="s">
        <v>8</v>
      </c>
      <c r="C78" s="322"/>
      <c r="D78" s="322"/>
      <c r="E78" s="322"/>
      <c r="F78" s="322" t="s">
        <v>8</v>
      </c>
      <c r="G78" s="315" t="s">
        <v>1544</v>
      </c>
      <c r="H78" s="315" t="s">
        <v>1548</v>
      </c>
      <c r="I78" s="322"/>
      <c r="J78" s="322"/>
      <c r="K78" s="322"/>
    </row>
    <row r="79" spans="1:11" ht="29" x14ac:dyDescent="0.35">
      <c r="A79" s="322"/>
      <c r="B79" s="322" t="s">
        <v>8</v>
      </c>
      <c r="C79" s="322"/>
      <c r="D79" s="322"/>
      <c r="E79" s="322"/>
      <c r="F79" s="322" t="s">
        <v>8</v>
      </c>
      <c r="G79" s="315" t="s">
        <v>1545</v>
      </c>
      <c r="H79" s="315" t="s">
        <v>2158</v>
      </c>
      <c r="I79" s="322"/>
      <c r="J79" s="322"/>
      <c r="K79" s="322"/>
    </row>
    <row r="84" spans="1:6" x14ac:dyDescent="0.35">
      <c r="A84" t="s">
        <v>876</v>
      </c>
    </row>
    <row r="85" spans="1:6" x14ac:dyDescent="0.35">
      <c r="A85" s="189" t="s">
        <v>1424</v>
      </c>
      <c r="B85" s="239" t="s">
        <v>1425</v>
      </c>
      <c r="C85" s="189" t="s">
        <v>1426</v>
      </c>
      <c r="D85" s="189" t="s">
        <v>1427</v>
      </c>
      <c r="E85" s="189" t="s">
        <v>1428</v>
      </c>
      <c r="F85" s="189" t="s">
        <v>1429</v>
      </c>
    </row>
    <row r="86" spans="1:6" ht="75" x14ac:dyDescent="0.35">
      <c r="A86" s="185" t="s">
        <v>1430</v>
      </c>
      <c r="B86" s="186" t="s">
        <v>1431</v>
      </c>
      <c r="C86" s="185" t="s">
        <v>1432</v>
      </c>
      <c r="D86" s="185"/>
      <c r="E86" s="191">
        <v>2450</v>
      </c>
      <c r="F86" s="185"/>
    </row>
    <row r="87" spans="1:6" ht="175" x14ac:dyDescent="0.35">
      <c r="A87" s="185" t="s">
        <v>1430</v>
      </c>
      <c r="B87" s="186" t="s">
        <v>1433</v>
      </c>
      <c r="C87" s="185" t="s">
        <v>1434</v>
      </c>
      <c r="D87" s="185"/>
      <c r="E87" s="191">
        <v>9750</v>
      </c>
      <c r="F87" s="185" t="s">
        <v>1435</v>
      </c>
    </row>
    <row r="88" spans="1:6" ht="62.5" x14ac:dyDescent="0.35">
      <c r="A88" s="185" t="s">
        <v>1430</v>
      </c>
      <c r="B88" s="186" t="s">
        <v>1436</v>
      </c>
      <c r="C88" s="185" t="s">
        <v>1437</v>
      </c>
      <c r="D88" s="185"/>
      <c r="E88" s="191">
        <v>1250</v>
      </c>
      <c r="F88" s="185" t="s">
        <v>1438</v>
      </c>
    </row>
    <row r="89" spans="1:6" ht="80.25" customHeight="1" x14ac:dyDescent="0.35">
      <c r="A89" s="185" t="s">
        <v>1430</v>
      </c>
      <c r="B89" s="186" t="s">
        <v>1436</v>
      </c>
      <c r="C89" s="185" t="s">
        <v>1439</v>
      </c>
      <c r="D89" s="185"/>
      <c r="E89" s="191">
        <v>1450</v>
      </c>
      <c r="F89" s="185" t="s">
        <v>1440</v>
      </c>
    </row>
    <row r="90" spans="1:6" ht="62.5" x14ac:dyDescent="0.35">
      <c r="A90" s="185" t="s">
        <v>1430</v>
      </c>
      <c r="B90" s="186" t="s">
        <v>1441</v>
      </c>
      <c r="C90" s="185" t="s">
        <v>1442</v>
      </c>
      <c r="D90" s="185"/>
      <c r="E90" s="191">
        <v>950</v>
      </c>
      <c r="F90" s="185" t="s">
        <v>1443</v>
      </c>
    </row>
    <row r="91" spans="1:6" ht="62.5" x14ac:dyDescent="0.35">
      <c r="A91" s="185" t="s">
        <v>1430</v>
      </c>
      <c r="B91" s="186" t="s">
        <v>1441</v>
      </c>
      <c r="C91" s="185" t="s">
        <v>1444</v>
      </c>
      <c r="D91" s="185"/>
      <c r="E91" s="191">
        <v>3900</v>
      </c>
      <c r="F91" s="185" t="s">
        <v>1443</v>
      </c>
    </row>
    <row r="92" spans="1:6" ht="62.5" x14ac:dyDescent="0.35">
      <c r="A92" s="185" t="s">
        <v>1430</v>
      </c>
      <c r="B92" s="186" t="s">
        <v>1441</v>
      </c>
      <c r="C92" s="185" t="s">
        <v>1445</v>
      </c>
      <c r="D92" s="185"/>
      <c r="E92" s="191">
        <v>3900</v>
      </c>
      <c r="F92" s="185" t="s">
        <v>1443</v>
      </c>
    </row>
    <row r="93" spans="1:6" ht="62.5" x14ac:dyDescent="0.35">
      <c r="A93" s="185" t="s">
        <v>1430</v>
      </c>
      <c r="B93" s="186" t="s">
        <v>1441</v>
      </c>
      <c r="C93" s="185" t="s">
        <v>1446</v>
      </c>
      <c r="D93" s="185"/>
      <c r="E93" s="191">
        <v>950</v>
      </c>
      <c r="F93" s="185" t="s">
        <v>1443</v>
      </c>
    </row>
    <row r="94" spans="1:6" ht="50" x14ac:dyDescent="0.35">
      <c r="A94" s="185" t="s">
        <v>1447</v>
      </c>
      <c r="B94" s="190" t="s">
        <v>1448</v>
      </c>
      <c r="C94" s="187" t="s">
        <v>1449</v>
      </c>
      <c r="D94" s="187"/>
      <c r="E94" s="191">
        <v>975</v>
      </c>
      <c r="F94" s="185" t="s">
        <v>1450</v>
      </c>
    </row>
    <row r="95" spans="1:6" ht="37.5" x14ac:dyDescent="0.35">
      <c r="A95" s="187" t="s">
        <v>1447</v>
      </c>
      <c r="B95" s="190" t="s">
        <v>1451</v>
      </c>
      <c r="C95" s="187" t="s">
        <v>1452</v>
      </c>
      <c r="D95" s="187" t="s">
        <v>1453</v>
      </c>
      <c r="E95" s="191">
        <v>1250</v>
      </c>
      <c r="F95" s="185" t="s">
        <v>1454</v>
      </c>
    </row>
    <row r="96" spans="1:6" ht="37.5" x14ac:dyDescent="0.35">
      <c r="A96" s="187" t="s">
        <v>1447</v>
      </c>
      <c r="B96" s="190" t="s">
        <v>1455</v>
      </c>
      <c r="C96" s="187" t="s">
        <v>20</v>
      </c>
      <c r="D96" s="187" t="s">
        <v>1456</v>
      </c>
      <c r="E96" s="191">
        <v>1250</v>
      </c>
      <c r="F96" s="185" t="s">
        <v>1454</v>
      </c>
    </row>
    <row r="97" spans="1:6" ht="25" x14ac:dyDescent="0.35">
      <c r="A97" s="187" t="s">
        <v>1447</v>
      </c>
      <c r="B97" s="190" t="s">
        <v>1457</v>
      </c>
      <c r="C97" s="187" t="s">
        <v>1458</v>
      </c>
      <c r="D97" s="187"/>
      <c r="E97" s="191">
        <v>1250</v>
      </c>
      <c r="F97" s="185" t="s">
        <v>1459</v>
      </c>
    </row>
    <row r="98" spans="1:6" ht="87.5" x14ac:dyDescent="0.35">
      <c r="A98" s="187" t="s">
        <v>1447</v>
      </c>
      <c r="B98" s="190" t="s">
        <v>1460</v>
      </c>
      <c r="C98" s="187" t="s">
        <v>22</v>
      </c>
      <c r="D98" s="187" t="s">
        <v>1461</v>
      </c>
      <c r="E98" s="191">
        <v>4950</v>
      </c>
      <c r="F98" s="185" t="s">
        <v>1462</v>
      </c>
    </row>
    <row r="99" spans="1:6" ht="25" x14ac:dyDescent="0.35">
      <c r="A99" s="187" t="s">
        <v>1447</v>
      </c>
      <c r="B99" s="190" t="s">
        <v>1463</v>
      </c>
      <c r="C99" s="187" t="s">
        <v>24</v>
      </c>
      <c r="D99" s="187" t="s">
        <v>1464</v>
      </c>
      <c r="E99" s="191">
        <v>950</v>
      </c>
      <c r="F99" s="185" t="s">
        <v>1465</v>
      </c>
    </row>
    <row r="100" spans="1:6" ht="25" x14ac:dyDescent="0.35">
      <c r="A100" s="187" t="s">
        <v>1447</v>
      </c>
      <c r="B100" s="190" t="s">
        <v>1466</v>
      </c>
      <c r="C100" s="187" t="s">
        <v>26</v>
      </c>
      <c r="D100" s="187" t="s">
        <v>1467</v>
      </c>
      <c r="E100" s="191">
        <v>2950</v>
      </c>
      <c r="F100" s="185" t="s">
        <v>1468</v>
      </c>
    </row>
    <row r="101" spans="1:6" ht="50" x14ac:dyDescent="0.35">
      <c r="A101" s="187" t="s">
        <v>1447</v>
      </c>
      <c r="B101" s="190" t="s">
        <v>1466</v>
      </c>
      <c r="C101" s="187" t="s">
        <v>1469</v>
      </c>
      <c r="D101" s="185" t="s">
        <v>1467</v>
      </c>
      <c r="E101" s="191">
        <v>2950</v>
      </c>
      <c r="F101" s="185" t="s">
        <v>1470</v>
      </c>
    </row>
    <row r="102" spans="1:6" ht="50" x14ac:dyDescent="0.35">
      <c r="A102" s="187" t="s">
        <v>1447</v>
      </c>
      <c r="B102" s="190" t="s">
        <v>1471</v>
      </c>
      <c r="C102" s="187" t="s">
        <v>1472</v>
      </c>
      <c r="D102" s="187" t="s">
        <v>1473</v>
      </c>
      <c r="E102" s="191" t="s">
        <v>1474</v>
      </c>
      <c r="F102" s="185" t="s">
        <v>1475</v>
      </c>
    </row>
    <row r="103" spans="1:6" x14ac:dyDescent="0.35">
      <c r="A103" s="187" t="s">
        <v>1447</v>
      </c>
      <c r="B103" s="190" t="s">
        <v>1476</v>
      </c>
      <c r="C103" s="187" t="s">
        <v>1477</v>
      </c>
      <c r="D103" s="187" t="s">
        <v>1478</v>
      </c>
      <c r="E103" s="191">
        <v>1390</v>
      </c>
      <c r="F103" s="185" t="s">
        <v>1479</v>
      </c>
    </row>
    <row r="104" spans="1:6" ht="50" x14ac:dyDescent="0.35">
      <c r="A104" s="187" t="s">
        <v>1447</v>
      </c>
      <c r="B104" s="190" t="s">
        <v>1480</v>
      </c>
      <c r="C104" s="187" t="s">
        <v>30</v>
      </c>
      <c r="D104" s="187" t="s">
        <v>1481</v>
      </c>
      <c r="E104" s="191">
        <v>2590</v>
      </c>
      <c r="F104" s="185" t="s">
        <v>1482</v>
      </c>
    </row>
    <row r="105" spans="1:6" ht="50" x14ac:dyDescent="0.35">
      <c r="A105" s="187" t="s">
        <v>1447</v>
      </c>
      <c r="B105" s="190" t="s">
        <v>1483</v>
      </c>
      <c r="C105" s="187" t="s">
        <v>32</v>
      </c>
      <c r="D105" s="187" t="s">
        <v>1484</v>
      </c>
      <c r="E105" s="191">
        <v>1450</v>
      </c>
      <c r="F105" s="185" t="s">
        <v>1482</v>
      </c>
    </row>
    <row r="106" spans="1:6" ht="50" x14ac:dyDescent="0.35">
      <c r="A106" s="187" t="s">
        <v>1447</v>
      </c>
      <c r="B106" s="190" t="s">
        <v>1485</v>
      </c>
      <c r="C106" s="187" t="s">
        <v>1486</v>
      </c>
      <c r="D106" s="187"/>
      <c r="E106" s="191">
        <v>2150</v>
      </c>
      <c r="F106" s="185" t="s">
        <v>1482</v>
      </c>
    </row>
    <row r="107" spans="1:6" ht="37.5" x14ac:dyDescent="0.35">
      <c r="A107" s="187" t="s">
        <v>1447</v>
      </c>
      <c r="B107" s="190" t="s">
        <v>1487</v>
      </c>
      <c r="C107" s="187" t="s">
        <v>1488</v>
      </c>
      <c r="D107" s="187"/>
      <c r="E107" s="191">
        <v>1150</v>
      </c>
      <c r="F107" s="192"/>
    </row>
    <row r="108" spans="1:6" ht="37.5" x14ac:dyDescent="0.35">
      <c r="A108" s="187" t="s">
        <v>1447</v>
      </c>
      <c r="B108" s="190" t="s">
        <v>1489</v>
      </c>
      <c r="C108" s="187" t="s">
        <v>1490</v>
      </c>
      <c r="D108" s="187"/>
      <c r="E108" s="191" t="s">
        <v>1474</v>
      </c>
      <c r="F108" s="185" t="s">
        <v>1491</v>
      </c>
    </row>
    <row r="109" spans="1:6" ht="37.5" x14ac:dyDescent="0.35">
      <c r="A109" s="187" t="s">
        <v>1447</v>
      </c>
      <c r="B109" s="190" t="s">
        <v>1492</v>
      </c>
      <c r="C109" s="185" t="s">
        <v>1493</v>
      </c>
      <c r="D109" s="185" t="s">
        <v>1494</v>
      </c>
      <c r="E109" s="188">
        <v>2480</v>
      </c>
      <c r="F109" s="189" t="s">
        <v>1495</v>
      </c>
    </row>
    <row r="110" spans="1:6" ht="37.5" x14ac:dyDescent="0.35">
      <c r="A110" s="187" t="s">
        <v>1447</v>
      </c>
      <c r="B110" s="190" t="s">
        <v>1492</v>
      </c>
      <c r="C110" s="185" t="s">
        <v>1496</v>
      </c>
      <c r="D110" s="185" t="s">
        <v>1497</v>
      </c>
      <c r="E110" s="188">
        <v>3610</v>
      </c>
      <c r="F110" s="189" t="s">
        <v>1495</v>
      </c>
    </row>
    <row r="111" spans="1:6" ht="37.5" x14ac:dyDescent="0.35">
      <c r="A111" s="187" t="s">
        <v>1447</v>
      </c>
      <c r="B111" s="190" t="s">
        <v>1498</v>
      </c>
      <c r="C111" s="185" t="s">
        <v>1499</v>
      </c>
      <c r="D111" s="185" t="s">
        <v>1500</v>
      </c>
      <c r="E111" s="188">
        <v>2240</v>
      </c>
      <c r="F111" s="185"/>
    </row>
    <row r="112" spans="1:6" ht="50" x14ac:dyDescent="0.35">
      <c r="A112" s="187" t="s">
        <v>1447</v>
      </c>
      <c r="B112" s="190" t="s">
        <v>1498</v>
      </c>
      <c r="C112" s="185" t="s">
        <v>1501</v>
      </c>
      <c r="D112" s="185" t="s">
        <v>1502</v>
      </c>
      <c r="E112" s="188">
        <v>2480</v>
      </c>
      <c r="F112" s="185"/>
    </row>
    <row r="113" spans="1:6" ht="62.5" x14ac:dyDescent="0.35">
      <c r="A113" s="187" t="s">
        <v>1447</v>
      </c>
      <c r="B113" s="190" t="s">
        <v>1503</v>
      </c>
      <c r="C113" s="185" t="s">
        <v>1504</v>
      </c>
      <c r="D113" s="185" t="s">
        <v>1505</v>
      </c>
      <c r="E113" s="188">
        <v>3110</v>
      </c>
      <c r="F113" s="185" t="s">
        <v>1506</v>
      </c>
    </row>
    <row r="114" spans="1:6" ht="62.5" x14ac:dyDescent="0.35">
      <c r="A114" s="187" t="s">
        <v>1447</v>
      </c>
      <c r="B114" s="190" t="s">
        <v>1503</v>
      </c>
      <c r="C114" s="185" t="s">
        <v>1507</v>
      </c>
      <c r="D114" s="185" t="s">
        <v>1508</v>
      </c>
      <c r="E114" s="188">
        <v>5930</v>
      </c>
      <c r="F114" s="185" t="s">
        <v>1509</v>
      </c>
    </row>
    <row r="115" spans="1:6" ht="50" x14ac:dyDescent="0.35">
      <c r="A115" s="187" t="s">
        <v>1447</v>
      </c>
      <c r="B115" s="190" t="s">
        <v>1503</v>
      </c>
      <c r="C115" s="185" t="s">
        <v>1510</v>
      </c>
      <c r="D115" s="185" t="s">
        <v>1511</v>
      </c>
      <c r="E115" s="188">
        <v>5990</v>
      </c>
      <c r="F115" s="185" t="s">
        <v>1512</v>
      </c>
    </row>
    <row r="116" spans="1:6" ht="62.5" x14ac:dyDescent="0.35">
      <c r="A116" s="187" t="s">
        <v>1447</v>
      </c>
      <c r="B116" s="190" t="s">
        <v>1503</v>
      </c>
      <c r="C116" s="185" t="s">
        <v>1513</v>
      </c>
      <c r="D116" s="185" t="s">
        <v>1514</v>
      </c>
      <c r="E116" s="188">
        <v>7690</v>
      </c>
      <c r="F116" s="185"/>
    </row>
    <row r="117" spans="1:6" ht="50" x14ac:dyDescent="0.35">
      <c r="A117" s="187" t="s">
        <v>1447</v>
      </c>
      <c r="B117" s="190" t="s">
        <v>1515</v>
      </c>
      <c r="C117" s="185" t="s">
        <v>1516</v>
      </c>
      <c r="D117" s="185" t="s">
        <v>42</v>
      </c>
      <c r="E117" s="188">
        <v>4080</v>
      </c>
      <c r="F117" s="185" t="s">
        <v>1517</v>
      </c>
    </row>
    <row r="118" spans="1:6" ht="25" x14ac:dyDescent="0.35">
      <c r="A118" s="187" t="s">
        <v>1447</v>
      </c>
      <c r="B118" s="190" t="s">
        <v>1518</v>
      </c>
      <c r="C118" s="187" t="s">
        <v>1519</v>
      </c>
      <c r="D118" s="187" t="s">
        <v>1520</v>
      </c>
      <c r="E118" s="188">
        <v>2160</v>
      </c>
      <c r="F118" s="185" t="s">
        <v>1521</v>
      </c>
    </row>
    <row r="119" spans="1:6" ht="162.5" x14ac:dyDescent="0.35">
      <c r="A119" s="185" t="s">
        <v>1447</v>
      </c>
      <c r="B119" s="190" t="s">
        <v>1522</v>
      </c>
      <c r="C119" s="185" t="s">
        <v>1523</v>
      </c>
      <c r="D119" s="185" t="s">
        <v>1524</v>
      </c>
      <c r="E119" s="188">
        <v>19400</v>
      </c>
      <c r="F119" s="185" t="s">
        <v>1525</v>
      </c>
    </row>
    <row r="120" spans="1:6" ht="162.5" x14ac:dyDescent="0.35">
      <c r="A120" s="187" t="s">
        <v>1447</v>
      </c>
      <c r="B120" s="190" t="s">
        <v>1526</v>
      </c>
      <c r="C120" s="187" t="s">
        <v>1527</v>
      </c>
      <c r="D120" s="185" t="s">
        <v>1528</v>
      </c>
      <c r="E120" s="188">
        <v>23000</v>
      </c>
      <c r="F120" s="185" t="s">
        <v>1525</v>
      </c>
    </row>
    <row r="121" spans="1:6" ht="37.5" x14ac:dyDescent="0.35">
      <c r="A121" s="187" t="s">
        <v>1447</v>
      </c>
      <c r="B121" s="190" t="s">
        <v>1529</v>
      </c>
      <c r="C121" s="185" t="s">
        <v>67</v>
      </c>
      <c r="D121" s="185" t="s">
        <v>1530</v>
      </c>
      <c r="E121" s="188">
        <v>4130</v>
      </c>
      <c r="F121" s="185"/>
    </row>
    <row r="122" spans="1:6" x14ac:dyDescent="0.35">
      <c r="A122" s="179"/>
      <c r="B122" s="180"/>
      <c r="C122" s="178"/>
      <c r="D122" s="181"/>
      <c r="E122" s="182"/>
      <c r="F122" s="178"/>
    </row>
    <row r="123" spans="1:6" x14ac:dyDescent="0.35">
      <c r="A123" s="179"/>
      <c r="B123" s="180"/>
      <c r="C123" s="178"/>
      <c r="D123" s="181"/>
      <c r="E123" s="178"/>
      <c r="F123" s="178"/>
    </row>
    <row r="124" spans="1:6" ht="39.5" x14ac:dyDescent="0.35">
      <c r="A124" s="178"/>
      <c r="B124" s="180"/>
      <c r="C124" s="178"/>
      <c r="D124" s="184" t="s">
        <v>1531</v>
      </c>
      <c r="E124" s="183">
        <v>136155</v>
      </c>
      <c r="F124" s="178"/>
    </row>
    <row r="125" spans="1:6" x14ac:dyDescent="0.35">
      <c r="A125" s="178"/>
      <c r="B125" s="180"/>
      <c r="C125" s="178"/>
      <c r="D125" s="181"/>
      <c r="E125" s="182"/>
      <c r="F125" s="178"/>
    </row>
    <row r="126" spans="1:6" ht="138.75" customHeight="1" x14ac:dyDescent="0.35"/>
    <row r="127" spans="1:6" x14ac:dyDescent="0.35">
      <c r="A127" t="s">
        <v>1550</v>
      </c>
    </row>
    <row r="128" spans="1:6" ht="43.5" x14ac:dyDescent="0.35">
      <c r="A128" s="173" t="s">
        <v>1532</v>
      </c>
      <c r="B128" s="173" t="s">
        <v>1533</v>
      </c>
      <c r="C128" s="173" t="s">
        <v>1546</v>
      </c>
    </row>
    <row r="129" spans="1:3" ht="58" x14ac:dyDescent="0.35">
      <c r="A129" s="173" t="s">
        <v>1534</v>
      </c>
      <c r="B129" s="173" t="s">
        <v>1535</v>
      </c>
      <c r="C129" s="173">
        <v>459</v>
      </c>
    </row>
    <row r="130" spans="1:3" ht="130.5" x14ac:dyDescent="0.35">
      <c r="A130" s="173" t="s">
        <v>1536</v>
      </c>
      <c r="B130" s="173" t="s">
        <v>1537</v>
      </c>
      <c r="C130" s="173">
        <v>428.4</v>
      </c>
    </row>
    <row r="131" spans="1:3" ht="43.5" x14ac:dyDescent="0.35">
      <c r="A131" s="173" t="s">
        <v>1538</v>
      </c>
      <c r="B131" s="173" t="s">
        <v>1551</v>
      </c>
      <c r="C131" s="173">
        <v>295</v>
      </c>
    </row>
    <row r="132" spans="1:3" ht="29" x14ac:dyDescent="0.35">
      <c r="A132" s="173" t="s">
        <v>1539</v>
      </c>
      <c r="B132" s="173"/>
      <c r="C132" s="173">
        <v>341.7</v>
      </c>
    </row>
    <row r="133" spans="1:3" ht="29" x14ac:dyDescent="0.35">
      <c r="A133" s="173" t="s">
        <v>1540</v>
      </c>
      <c r="B133" s="173"/>
      <c r="C133" s="173">
        <v>530</v>
      </c>
    </row>
    <row r="134" spans="1:3" ht="29" x14ac:dyDescent="0.35">
      <c r="A134" s="173" t="s">
        <v>1541</v>
      </c>
      <c r="B134" s="173"/>
      <c r="C134" s="173">
        <v>250</v>
      </c>
    </row>
    <row r="135" spans="1:3" ht="58" x14ac:dyDescent="0.35">
      <c r="A135" s="173" t="s">
        <v>1542</v>
      </c>
      <c r="B135" s="173" t="s">
        <v>1551</v>
      </c>
      <c r="C135" s="173">
        <v>354.96</v>
      </c>
    </row>
    <row r="136" spans="1:3" x14ac:dyDescent="0.35">
      <c r="A136" s="173" t="s">
        <v>1543</v>
      </c>
      <c r="B136" s="173" t="s">
        <v>1547</v>
      </c>
      <c r="C136" s="173">
        <v>30</v>
      </c>
    </row>
    <row r="137" spans="1:3" ht="29" x14ac:dyDescent="0.35">
      <c r="A137" s="173" t="s">
        <v>1544</v>
      </c>
      <c r="B137" s="173" t="s">
        <v>1548</v>
      </c>
      <c r="C137" s="173">
        <v>30</v>
      </c>
    </row>
    <row r="138" spans="1:3" ht="29" x14ac:dyDescent="0.35">
      <c r="A138" s="173" t="s">
        <v>1545</v>
      </c>
      <c r="B138" s="173" t="s">
        <v>1549</v>
      </c>
      <c r="C138" s="173">
        <v>30</v>
      </c>
    </row>
    <row r="139" spans="1:3" x14ac:dyDescent="0.35">
      <c r="A139" s="193"/>
      <c r="B139" s="193"/>
      <c r="C139" s="193"/>
    </row>
  </sheetData>
  <mergeCells count="3">
    <mergeCell ref="A7:B7"/>
    <mergeCell ref="C7:F7"/>
    <mergeCell ref="G7:I7"/>
  </mergeCells>
  <hyperlinks>
    <hyperlink ref="G2" r:id="rId1" xr:uid="{AC61DC13-83B8-4D0D-BAE8-0F815BAC6309}"/>
  </hyperlinks>
  <pageMargins left="0.7" right="0.7" top="0.75" bottom="0.75" header="0.3" footer="0.3"/>
  <pageSetup paperSize="9" orientation="portrait"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01FD-EC63-4A72-89F9-BC36EC69BC89}">
  <dimension ref="A1:V84"/>
  <sheetViews>
    <sheetView zoomScale="80" zoomScaleNormal="80" workbookViewId="0">
      <selection activeCell="K5" sqref="K5"/>
    </sheetView>
  </sheetViews>
  <sheetFormatPr baseColWidth="10" defaultColWidth="10.6328125" defaultRowHeight="14.5" x14ac:dyDescent="0.35"/>
  <cols>
    <col min="1" max="6" width="10.6328125" style="566"/>
    <col min="7" max="7" width="18.453125" style="566" customWidth="1"/>
    <col min="8" max="8" width="30.36328125" style="566" customWidth="1"/>
    <col min="9" max="9" width="21.453125" style="566" customWidth="1"/>
    <col min="10" max="10" width="10.6328125" style="566"/>
    <col min="11" max="11" width="17.36328125" style="566" customWidth="1"/>
    <col min="12" max="13" width="10.6328125" style="566"/>
    <col min="14" max="14" width="20.453125" style="566" customWidth="1"/>
    <col min="15" max="15" width="18.90625" style="566" customWidth="1"/>
    <col min="16" max="16" width="14" style="566" customWidth="1"/>
    <col min="17" max="18" width="10.6328125" style="566"/>
    <col min="19" max="19" width="16.6328125" style="566" customWidth="1"/>
    <col min="20" max="20" width="14.54296875" style="566" customWidth="1"/>
    <col min="21" max="21" width="18.36328125" style="566" customWidth="1"/>
    <col min="22" max="16384" width="10.6328125" style="566"/>
  </cols>
  <sheetData>
    <row r="1" spans="1:22" x14ac:dyDescent="0.35">
      <c r="A1" s="723" t="s">
        <v>2790</v>
      </c>
      <c r="B1" s="723"/>
      <c r="C1" s="723"/>
      <c r="D1" s="723"/>
      <c r="E1" s="723"/>
      <c r="F1" s="723"/>
      <c r="G1" s="723"/>
      <c r="H1" s="723"/>
      <c r="I1" s="723"/>
    </row>
    <row r="2" spans="1:22" x14ac:dyDescent="0.35">
      <c r="A2" s="723"/>
      <c r="B2" s="723"/>
      <c r="C2" s="723"/>
      <c r="D2" s="723"/>
      <c r="E2" s="723"/>
      <c r="F2" s="723"/>
      <c r="G2" s="723"/>
      <c r="H2" s="723"/>
      <c r="I2" s="723"/>
    </row>
    <row r="3" spans="1:22" x14ac:dyDescent="0.35">
      <c r="A3" s="732" t="s">
        <v>2796</v>
      </c>
      <c r="B3" s="732"/>
      <c r="C3" s="732" t="s">
        <v>108</v>
      </c>
      <c r="D3" s="732"/>
      <c r="E3" s="732" t="s">
        <v>109</v>
      </c>
      <c r="F3" s="732"/>
      <c r="G3" s="612" t="s">
        <v>110</v>
      </c>
      <c r="H3" s="618" t="s">
        <v>907</v>
      </c>
      <c r="I3" s="612" t="s">
        <v>2798</v>
      </c>
    </row>
    <row r="4" spans="1:22" x14ac:dyDescent="0.35">
      <c r="A4" s="741" t="s">
        <v>535</v>
      </c>
      <c r="B4" s="742"/>
      <c r="C4" s="734" t="s">
        <v>1236</v>
      </c>
      <c r="D4" s="734"/>
      <c r="E4" s="734" t="s">
        <v>986</v>
      </c>
      <c r="F4" s="734"/>
      <c r="G4" s="484" t="s">
        <v>1184</v>
      </c>
      <c r="H4" s="485" t="s">
        <v>984</v>
      </c>
      <c r="I4" s="484" t="s">
        <v>985</v>
      </c>
    </row>
    <row r="5" spans="1:22" ht="72.5" x14ac:dyDescent="0.35">
      <c r="A5" s="761"/>
      <c r="B5" s="762"/>
      <c r="C5" s="759" t="s">
        <v>1186</v>
      </c>
      <c r="D5" s="760"/>
      <c r="E5" s="759" t="s">
        <v>2810</v>
      </c>
      <c r="F5" s="760"/>
      <c r="G5" s="483" t="s">
        <v>2809</v>
      </c>
      <c r="H5" s="616" t="s">
        <v>2808</v>
      </c>
      <c r="I5" s="484" t="s">
        <v>2811</v>
      </c>
    </row>
    <row r="6" spans="1:22" ht="72.5" x14ac:dyDescent="0.35">
      <c r="A6" s="743"/>
      <c r="B6" s="744"/>
      <c r="C6" s="759" t="s">
        <v>1381</v>
      </c>
      <c r="D6" s="760"/>
      <c r="E6" s="759"/>
      <c r="F6" s="760"/>
      <c r="G6" s="483" t="s">
        <v>3053</v>
      </c>
      <c r="H6" s="616" t="s">
        <v>2807</v>
      </c>
      <c r="I6" s="484" t="s">
        <v>3054</v>
      </c>
    </row>
    <row r="7" spans="1:22" ht="41.4" customHeight="1" x14ac:dyDescent="0.35">
      <c r="A7" s="735" t="s">
        <v>2803</v>
      </c>
      <c r="B7" s="735"/>
      <c r="C7" s="735"/>
      <c r="D7" s="735"/>
      <c r="E7" s="735"/>
      <c r="F7" s="730"/>
      <c r="G7" s="730"/>
    </row>
    <row r="8" spans="1:22" ht="42" customHeight="1" x14ac:dyDescent="0.35">
      <c r="A8" s="735" t="s">
        <v>2804</v>
      </c>
      <c r="B8" s="730"/>
      <c r="C8" s="730"/>
      <c r="D8" s="730"/>
      <c r="E8" s="730"/>
      <c r="F8" s="730" t="s">
        <v>3055</v>
      </c>
      <c r="G8" s="730"/>
    </row>
    <row r="9" spans="1:22" x14ac:dyDescent="0.35">
      <c r="B9" s="736" t="s">
        <v>2797</v>
      </c>
      <c r="C9" s="736"/>
      <c r="D9" s="736"/>
      <c r="E9" s="736"/>
      <c r="F9" s="731"/>
      <c r="G9" s="731"/>
    </row>
    <row r="11" spans="1:22" x14ac:dyDescent="0.35">
      <c r="A11" s="724" t="s">
        <v>13</v>
      </c>
      <c r="B11" s="725"/>
      <c r="C11" s="726" t="s">
        <v>12</v>
      </c>
      <c r="D11" s="727"/>
      <c r="E11" s="727"/>
      <c r="F11" s="728"/>
      <c r="G11" s="729" t="s">
        <v>10</v>
      </c>
      <c r="H11" s="729"/>
      <c r="I11" s="729"/>
      <c r="J11" s="577" t="s">
        <v>2792</v>
      </c>
      <c r="K11" s="578" t="s">
        <v>2794</v>
      </c>
      <c r="N11" s="1" t="s">
        <v>876</v>
      </c>
      <c r="T11" s="577" t="s">
        <v>2792</v>
      </c>
      <c r="U11" s="578" t="s">
        <v>2794</v>
      </c>
    </row>
    <row r="12" spans="1:22" ht="58" x14ac:dyDescent="0.35">
      <c r="A12" s="572" t="s">
        <v>4</v>
      </c>
      <c r="B12" s="572" t="s">
        <v>5</v>
      </c>
      <c r="C12" s="573" t="s">
        <v>6</v>
      </c>
      <c r="D12" s="573" t="s">
        <v>880</v>
      </c>
      <c r="E12" s="573" t="s">
        <v>7</v>
      </c>
      <c r="F12" s="573" t="s">
        <v>881</v>
      </c>
      <c r="G12" s="574" t="s">
        <v>0</v>
      </c>
      <c r="H12" s="574" t="s">
        <v>1</v>
      </c>
      <c r="I12" s="574" t="s">
        <v>894</v>
      </c>
      <c r="J12" s="575" t="s">
        <v>2793</v>
      </c>
      <c r="K12" s="576" t="s">
        <v>2795</v>
      </c>
      <c r="N12" s="638" t="s">
        <v>1424</v>
      </c>
      <c r="O12" s="639" t="s">
        <v>1425</v>
      </c>
      <c r="P12" s="638" t="s">
        <v>1426</v>
      </c>
      <c r="Q12" s="638" t="s">
        <v>1427</v>
      </c>
      <c r="R12" s="638" t="s">
        <v>1428</v>
      </c>
      <c r="S12" s="638" t="s">
        <v>1429</v>
      </c>
      <c r="T12" s="575" t="s">
        <v>2813</v>
      </c>
      <c r="U12" s="576" t="s">
        <v>2795</v>
      </c>
    </row>
    <row r="13" spans="1:22" ht="50" x14ac:dyDescent="0.35">
      <c r="A13" s="619"/>
      <c r="B13" s="619"/>
      <c r="C13" s="619"/>
      <c r="D13" s="619"/>
      <c r="E13" s="619"/>
      <c r="F13" s="619"/>
      <c r="G13" s="619" t="s">
        <v>2</v>
      </c>
      <c r="H13" s="619"/>
      <c r="I13" s="619"/>
      <c r="J13" s="584"/>
      <c r="K13" s="568"/>
      <c r="N13" s="640" t="s">
        <v>1430</v>
      </c>
      <c r="O13" s="641" t="s">
        <v>1431</v>
      </c>
      <c r="P13" s="640" t="s">
        <v>1432</v>
      </c>
      <c r="Q13" s="640"/>
      <c r="R13" s="642">
        <v>2450</v>
      </c>
      <c r="S13" s="640"/>
      <c r="T13" s="584"/>
      <c r="U13" s="643">
        <v>2520</v>
      </c>
    </row>
    <row r="14" spans="1:22" ht="175" x14ac:dyDescent="0.35">
      <c r="A14" s="548"/>
      <c r="B14" s="548"/>
      <c r="C14" s="548"/>
      <c r="D14" s="548"/>
      <c r="E14" s="548"/>
      <c r="F14" s="548"/>
      <c r="G14" s="619" t="s">
        <v>3</v>
      </c>
      <c r="H14" s="619"/>
      <c r="I14" s="619"/>
      <c r="J14" s="584"/>
      <c r="K14" s="568"/>
      <c r="N14" s="640" t="s">
        <v>1430</v>
      </c>
      <c r="O14" s="641" t="s">
        <v>1433</v>
      </c>
      <c r="P14" s="640" t="s">
        <v>1434</v>
      </c>
      <c r="Q14" s="640"/>
      <c r="R14" s="642">
        <v>9750</v>
      </c>
      <c r="S14" s="640" t="s">
        <v>1435</v>
      </c>
      <c r="T14" s="584"/>
      <c r="U14" s="643">
        <v>10000</v>
      </c>
    </row>
    <row r="15" spans="1:22" ht="101.5" x14ac:dyDescent="0.35">
      <c r="A15" s="619" t="s">
        <v>8</v>
      </c>
      <c r="B15" s="619" t="s">
        <v>8</v>
      </c>
      <c r="C15" s="619" t="s">
        <v>8</v>
      </c>
      <c r="D15" s="619" t="s">
        <v>8</v>
      </c>
      <c r="E15" s="619"/>
      <c r="F15" s="619"/>
      <c r="G15" s="619" t="s">
        <v>853</v>
      </c>
      <c r="H15" s="619" t="s">
        <v>73</v>
      </c>
      <c r="I15" s="644" t="s">
        <v>1478</v>
      </c>
      <c r="J15" s="584"/>
      <c r="K15" s="568"/>
      <c r="N15" s="640" t="s">
        <v>1430</v>
      </c>
      <c r="O15" s="641" t="s">
        <v>1436</v>
      </c>
      <c r="P15" s="640" t="s">
        <v>1437</v>
      </c>
      <c r="Q15" s="640"/>
      <c r="R15" s="642">
        <v>1250</v>
      </c>
      <c r="S15" s="640" t="s">
        <v>1438</v>
      </c>
      <c r="T15" s="645" t="s">
        <v>3056</v>
      </c>
      <c r="U15" s="633"/>
      <c r="V15" s="633"/>
    </row>
    <row r="16" spans="1:22" ht="37.5" x14ac:dyDescent="0.35">
      <c r="A16" s="619"/>
      <c r="B16" s="619"/>
      <c r="C16" s="619"/>
      <c r="D16" s="619"/>
      <c r="E16" s="619"/>
      <c r="F16" s="619"/>
      <c r="G16" s="619" t="s">
        <v>14</v>
      </c>
      <c r="H16" s="548" t="s">
        <v>76</v>
      </c>
      <c r="I16" s="619"/>
      <c r="J16" s="584"/>
      <c r="K16" s="568"/>
      <c r="N16" s="640" t="s">
        <v>1430</v>
      </c>
      <c r="O16" s="641" t="s">
        <v>1436</v>
      </c>
      <c r="P16" s="640" t="s">
        <v>1439</v>
      </c>
      <c r="Q16" s="640"/>
      <c r="R16" s="642">
        <v>1450</v>
      </c>
      <c r="S16" s="640" t="s">
        <v>1440</v>
      </c>
      <c r="T16" s="645" t="s">
        <v>3056</v>
      </c>
      <c r="U16" s="633"/>
      <c r="V16" s="633"/>
    </row>
    <row r="17" spans="1:22" ht="62.5" x14ac:dyDescent="0.35">
      <c r="A17" s="619"/>
      <c r="B17" s="619"/>
      <c r="C17" s="619"/>
      <c r="D17" s="619"/>
      <c r="E17" s="619"/>
      <c r="F17" s="619"/>
      <c r="G17" s="619" t="s">
        <v>16</v>
      </c>
      <c r="H17" s="619"/>
      <c r="I17" s="619"/>
      <c r="J17" s="584"/>
      <c r="K17" s="568"/>
      <c r="N17" s="640" t="s">
        <v>1430</v>
      </c>
      <c r="O17" s="641" t="s">
        <v>1441</v>
      </c>
      <c r="P17" s="640" t="s">
        <v>1442</v>
      </c>
      <c r="Q17" s="640"/>
      <c r="R17" s="642">
        <v>950</v>
      </c>
      <c r="S17" s="640" t="s">
        <v>1443</v>
      </c>
      <c r="T17" s="645" t="s">
        <v>3057</v>
      </c>
      <c r="U17" s="633" t="s">
        <v>3058</v>
      </c>
      <c r="V17" s="633"/>
    </row>
    <row r="18" spans="1:22" ht="62.5" x14ac:dyDescent="0.35">
      <c r="A18" s="619" t="s">
        <v>8</v>
      </c>
      <c r="B18" s="619" t="s">
        <v>8</v>
      </c>
      <c r="C18" s="619" t="s">
        <v>8</v>
      </c>
      <c r="D18" s="619" t="s">
        <v>8</v>
      </c>
      <c r="E18" s="619"/>
      <c r="F18" s="619"/>
      <c r="G18" s="619" t="s">
        <v>17</v>
      </c>
      <c r="H18" s="619" t="s">
        <v>19</v>
      </c>
      <c r="I18" s="619"/>
      <c r="J18" s="584"/>
      <c r="K18" s="568"/>
      <c r="N18" s="640" t="s">
        <v>1430</v>
      </c>
      <c r="O18" s="641" t="s">
        <v>1441</v>
      </c>
      <c r="P18" s="640" t="s">
        <v>1444</v>
      </c>
      <c r="Q18" s="640"/>
      <c r="R18" s="642">
        <v>3900</v>
      </c>
      <c r="S18" s="640" t="s">
        <v>1443</v>
      </c>
      <c r="T18" s="646"/>
      <c r="U18" s="643">
        <v>4020</v>
      </c>
      <c r="V18" s="568"/>
    </row>
    <row r="19" spans="1:22" ht="62.5" x14ac:dyDescent="0.35">
      <c r="A19" s="619" t="s">
        <v>8</v>
      </c>
      <c r="B19" s="619" t="s">
        <v>8</v>
      </c>
      <c r="C19" s="619" t="s">
        <v>8</v>
      </c>
      <c r="D19" s="619" t="s">
        <v>8</v>
      </c>
      <c r="E19" s="619"/>
      <c r="F19" s="619"/>
      <c r="G19" s="619" t="s">
        <v>20</v>
      </c>
      <c r="H19" s="619" t="s">
        <v>21</v>
      </c>
      <c r="I19" s="619"/>
      <c r="J19" s="584"/>
      <c r="K19" s="568"/>
      <c r="N19" s="640" t="s">
        <v>1430</v>
      </c>
      <c r="O19" s="641" t="s">
        <v>1441</v>
      </c>
      <c r="P19" s="640" t="s">
        <v>1445</v>
      </c>
      <c r="Q19" s="640"/>
      <c r="R19" s="642">
        <v>3900</v>
      </c>
      <c r="S19" s="640" t="s">
        <v>1443</v>
      </c>
      <c r="T19" s="646"/>
      <c r="U19" s="643">
        <v>4020</v>
      </c>
      <c r="V19" s="568"/>
    </row>
    <row r="20" spans="1:22" ht="62.5" x14ac:dyDescent="0.35">
      <c r="A20" s="619" t="s">
        <v>8</v>
      </c>
      <c r="B20" s="619" t="s">
        <v>8</v>
      </c>
      <c r="C20" s="619" t="s">
        <v>8</v>
      </c>
      <c r="D20" s="619" t="s">
        <v>8</v>
      </c>
      <c r="E20" s="619"/>
      <c r="F20" s="619"/>
      <c r="G20" s="619" t="s">
        <v>75</v>
      </c>
      <c r="H20" s="619" t="s">
        <v>77</v>
      </c>
      <c r="I20" s="640" t="s">
        <v>1459</v>
      </c>
      <c r="J20" s="584"/>
      <c r="K20" s="568"/>
      <c r="N20" s="640" t="s">
        <v>1430</v>
      </c>
      <c r="O20" s="641" t="s">
        <v>1441</v>
      </c>
      <c r="P20" s="640" t="s">
        <v>1446</v>
      </c>
      <c r="Q20" s="640"/>
      <c r="R20" s="642">
        <v>950</v>
      </c>
      <c r="S20" s="640" t="s">
        <v>1443</v>
      </c>
      <c r="T20" s="646"/>
      <c r="U20" s="643">
        <v>980</v>
      </c>
      <c r="V20" s="568"/>
    </row>
    <row r="21" spans="1:22" ht="50" x14ac:dyDescent="0.35">
      <c r="A21" s="619"/>
      <c r="B21" s="619"/>
      <c r="C21" s="619"/>
      <c r="D21" s="619"/>
      <c r="E21" s="619"/>
      <c r="F21" s="619"/>
      <c r="G21" s="619" t="s">
        <v>78</v>
      </c>
      <c r="H21" s="619" t="s">
        <v>76</v>
      </c>
      <c r="I21" s="619"/>
      <c r="J21" s="584"/>
      <c r="K21" s="568"/>
      <c r="N21" s="640" t="s">
        <v>1447</v>
      </c>
      <c r="O21" s="647" t="s">
        <v>1448</v>
      </c>
      <c r="P21" s="644" t="s">
        <v>1449</v>
      </c>
      <c r="Q21" s="644"/>
      <c r="R21" s="642">
        <v>975</v>
      </c>
      <c r="S21" s="640" t="s">
        <v>1450</v>
      </c>
      <c r="T21" s="645" t="s">
        <v>3056</v>
      </c>
      <c r="U21" s="633"/>
      <c r="V21" s="633"/>
    </row>
    <row r="22" spans="1:22" ht="37.5" x14ac:dyDescent="0.35">
      <c r="A22" s="619" t="s">
        <v>8</v>
      </c>
      <c r="B22" s="619" t="s">
        <v>8</v>
      </c>
      <c r="C22" s="619" t="s">
        <v>8</v>
      </c>
      <c r="D22" s="619" t="s">
        <v>8</v>
      </c>
      <c r="E22" s="619"/>
      <c r="F22" s="619"/>
      <c r="G22" s="619" t="s">
        <v>852</v>
      </c>
      <c r="H22" s="619"/>
      <c r="I22" s="619"/>
      <c r="J22" s="584"/>
      <c r="K22" s="568"/>
      <c r="N22" s="644" t="s">
        <v>1447</v>
      </c>
      <c r="O22" s="647" t="s">
        <v>1451</v>
      </c>
      <c r="P22" s="644" t="s">
        <v>1452</v>
      </c>
      <c r="Q22" s="644" t="s">
        <v>1453</v>
      </c>
      <c r="R22" s="642">
        <v>1250</v>
      </c>
      <c r="S22" s="640" t="s">
        <v>1454</v>
      </c>
      <c r="T22" s="645" t="s">
        <v>3056</v>
      </c>
      <c r="U22" s="633"/>
      <c r="V22" s="633"/>
    </row>
    <row r="23" spans="1:22" ht="43.5" x14ac:dyDescent="0.35">
      <c r="A23" s="619"/>
      <c r="B23" s="619"/>
      <c r="C23" s="619"/>
      <c r="D23" s="619"/>
      <c r="E23" s="619"/>
      <c r="F23" s="619"/>
      <c r="G23" s="619" t="s">
        <v>79</v>
      </c>
      <c r="H23" s="548" t="s">
        <v>80</v>
      </c>
      <c r="I23" s="619"/>
      <c r="J23" s="584"/>
      <c r="K23" s="568"/>
      <c r="N23" s="644" t="s">
        <v>1447</v>
      </c>
      <c r="O23" s="647" t="s">
        <v>1455</v>
      </c>
      <c r="P23" s="644" t="s">
        <v>20</v>
      </c>
      <c r="Q23" s="644" t="s">
        <v>1456</v>
      </c>
      <c r="R23" s="642">
        <v>1250</v>
      </c>
      <c r="S23" s="640" t="s">
        <v>1454</v>
      </c>
      <c r="T23" s="645" t="s">
        <v>3056</v>
      </c>
      <c r="U23" s="633"/>
      <c r="V23" s="633"/>
    </row>
    <row r="24" spans="1:22" ht="29" x14ac:dyDescent="0.35">
      <c r="A24" s="619" t="s">
        <v>8</v>
      </c>
      <c r="B24" s="619" t="s">
        <v>8</v>
      </c>
      <c r="C24" s="619" t="s">
        <v>8</v>
      </c>
      <c r="D24" s="619" t="s">
        <v>8</v>
      </c>
      <c r="E24" s="619"/>
      <c r="F24" s="619"/>
      <c r="G24" s="619" t="s">
        <v>22</v>
      </c>
      <c r="H24" s="619" t="s">
        <v>23</v>
      </c>
      <c r="I24" s="619"/>
      <c r="J24" s="584"/>
      <c r="K24" s="568"/>
      <c r="N24" s="644" t="s">
        <v>1447</v>
      </c>
      <c r="O24" s="647" t="s">
        <v>1457</v>
      </c>
      <c r="P24" s="644" t="s">
        <v>1458</v>
      </c>
      <c r="Q24" s="644"/>
      <c r="R24" s="642">
        <v>1250</v>
      </c>
      <c r="S24" s="640" t="s">
        <v>1459</v>
      </c>
      <c r="T24" s="645" t="s">
        <v>3056</v>
      </c>
      <c r="U24" s="633"/>
      <c r="V24" s="633"/>
    </row>
    <row r="25" spans="1:22" ht="87.5" x14ac:dyDescent="0.35">
      <c r="A25" s="619" t="s">
        <v>8</v>
      </c>
      <c r="B25" s="619" t="s">
        <v>8</v>
      </c>
      <c r="C25" s="619" t="s">
        <v>8</v>
      </c>
      <c r="D25" s="619" t="s">
        <v>8</v>
      </c>
      <c r="E25" s="619"/>
      <c r="F25" s="619"/>
      <c r="G25" s="619" t="s">
        <v>24</v>
      </c>
      <c r="H25" s="619" t="s">
        <v>25</v>
      </c>
      <c r="I25" s="644"/>
      <c r="J25" s="584"/>
      <c r="K25" s="568"/>
      <c r="N25" s="644" t="s">
        <v>1447</v>
      </c>
      <c r="O25" s="647" t="s">
        <v>1460</v>
      </c>
      <c r="P25" s="644" t="s">
        <v>22</v>
      </c>
      <c r="Q25" s="644" t="s">
        <v>1461</v>
      </c>
      <c r="R25" s="642">
        <v>4950</v>
      </c>
      <c r="S25" s="640" t="s">
        <v>1462</v>
      </c>
      <c r="T25" s="645" t="s">
        <v>3056</v>
      </c>
      <c r="U25" s="633"/>
      <c r="V25" s="633"/>
    </row>
    <row r="26" spans="1:22" ht="29" x14ac:dyDescent="0.35">
      <c r="A26" s="619" t="s">
        <v>8</v>
      </c>
      <c r="B26" s="619" t="s">
        <v>8</v>
      </c>
      <c r="C26" s="619" t="s">
        <v>8</v>
      </c>
      <c r="D26" s="619" t="s">
        <v>8</v>
      </c>
      <c r="E26" s="619"/>
      <c r="F26" s="619"/>
      <c r="G26" s="619" t="s">
        <v>26</v>
      </c>
      <c r="H26" s="619" t="s">
        <v>27</v>
      </c>
      <c r="I26" s="640" t="s">
        <v>2156</v>
      </c>
      <c r="J26" s="584"/>
      <c r="K26" s="568"/>
      <c r="N26" s="644" t="s">
        <v>1447</v>
      </c>
      <c r="O26" s="647" t="s">
        <v>1463</v>
      </c>
      <c r="P26" s="644" t="s">
        <v>24</v>
      </c>
      <c r="Q26" s="644" t="s">
        <v>1464</v>
      </c>
      <c r="R26" s="642">
        <v>950</v>
      </c>
      <c r="S26" s="640" t="s">
        <v>1465</v>
      </c>
      <c r="T26" s="645" t="s">
        <v>3056</v>
      </c>
      <c r="U26" s="633"/>
      <c r="V26" s="633"/>
    </row>
    <row r="27" spans="1:22" ht="37.5" x14ac:dyDescent="0.35">
      <c r="A27" s="619" t="s">
        <v>8</v>
      </c>
      <c r="B27" s="619" t="s">
        <v>8</v>
      </c>
      <c r="C27" s="619" t="s">
        <v>8</v>
      </c>
      <c r="D27" s="619" t="s">
        <v>8</v>
      </c>
      <c r="E27" s="619"/>
      <c r="F27" s="619"/>
      <c r="G27" s="619" t="s">
        <v>28</v>
      </c>
      <c r="H27" s="619" t="s">
        <v>29</v>
      </c>
      <c r="I27" s="644"/>
      <c r="J27" s="584"/>
      <c r="K27" s="568"/>
      <c r="N27" s="644" t="s">
        <v>1447</v>
      </c>
      <c r="O27" s="647" t="s">
        <v>1466</v>
      </c>
      <c r="P27" s="644" t="s">
        <v>26</v>
      </c>
      <c r="Q27" s="644" t="s">
        <v>1467</v>
      </c>
      <c r="R27" s="642">
        <v>2950</v>
      </c>
      <c r="S27" s="640" t="s">
        <v>1468</v>
      </c>
      <c r="T27" s="646"/>
      <c r="U27" s="643">
        <v>3050</v>
      </c>
      <c r="V27" s="568"/>
    </row>
    <row r="28" spans="1:22" ht="62.5" x14ac:dyDescent="0.35">
      <c r="A28" s="619" t="s">
        <v>8</v>
      </c>
      <c r="B28" s="619" t="s">
        <v>8</v>
      </c>
      <c r="C28" s="619" t="s">
        <v>8</v>
      </c>
      <c r="D28" s="619" t="s">
        <v>8</v>
      </c>
      <c r="E28" s="619"/>
      <c r="F28" s="619"/>
      <c r="G28" s="619" t="s">
        <v>30</v>
      </c>
      <c r="H28" s="619" t="s">
        <v>31</v>
      </c>
      <c r="I28" s="644" t="s">
        <v>1481</v>
      </c>
      <c r="J28" s="584"/>
      <c r="K28" s="568"/>
      <c r="N28" s="644" t="s">
        <v>1447</v>
      </c>
      <c r="O28" s="647" t="s">
        <v>1466</v>
      </c>
      <c r="P28" s="644" t="s">
        <v>1469</v>
      </c>
      <c r="Q28" s="640" t="s">
        <v>1467</v>
      </c>
      <c r="R28" s="642">
        <v>2950</v>
      </c>
      <c r="S28" s="640" t="s">
        <v>1470</v>
      </c>
      <c r="T28" s="645" t="s">
        <v>3056</v>
      </c>
      <c r="U28" s="633"/>
      <c r="V28" s="633"/>
    </row>
    <row r="29" spans="1:22" ht="50" x14ac:dyDescent="0.35">
      <c r="A29" s="619" t="s">
        <v>8</v>
      </c>
      <c r="B29" s="619" t="s">
        <v>8</v>
      </c>
      <c r="C29" s="619" t="s">
        <v>8</v>
      </c>
      <c r="D29" s="619" t="s">
        <v>8</v>
      </c>
      <c r="E29" s="619"/>
      <c r="F29" s="619"/>
      <c r="G29" s="619" t="s">
        <v>32</v>
      </c>
      <c r="H29" s="619" t="s">
        <v>33</v>
      </c>
      <c r="I29" s="644" t="s">
        <v>1484</v>
      </c>
      <c r="J29" s="584"/>
      <c r="K29" s="568"/>
      <c r="N29" s="644" t="s">
        <v>1447</v>
      </c>
      <c r="O29" s="647" t="s">
        <v>1471</v>
      </c>
      <c r="P29" s="644" t="s">
        <v>1472</v>
      </c>
      <c r="Q29" s="644" t="s">
        <v>1473</v>
      </c>
      <c r="R29" s="642" t="s">
        <v>1474</v>
      </c>
      <c r="S29" s="640" t="s">
        <v>1475</v>
      </c>
      <c r="T29" s="646"/>
      <c r="U29" s="633" t="s">
        <v>3059</v>
      </c>
      <c r="V29" s="633"/>
    </row>
    <row r="30" spans="1:22" ht="29" x14ac:dyDescent="0.35">
      <c r="A30" s="619" t="s">
        <v>8</v>
      </c>
      <c r="B30" s="619" t="s">
        <v>8</v>
      </c>
      <c r="C30" s="619" t="s">
        <v>8</v>
      </c>
      <c r="D30" s="619" t="s">
        <v>8</v>
      </c>
      <c r="E30" s="619"/>
      <c r="F30" s="619"/>
      <c r="G30" s="619" t="s">
        <v>84</v>
      </c>
      <c r="H30" s="619" t="s">
        <v>85</v>
      </c>
      <c r="I30" s="619"/>
      <c r="J30" s="584"/>
      <c r="K30" s="568"/>
      <c r="N30" s="644" t="s">
        <v>1447</v>
      </c>
      <c r="O30" s="647" t="s">
        <v>1476</v>
      </c>
      <c r="P30" s="644" t="s">
        <v>1477</v>
      </c>
      <c r="Q30" s="644" t="s">
        <v>1478</v>
      </c>
      <c r="R30" s="642">
        <v>1390</v>
      </c>
      <c r="S30" s="640" t="s">
        <v>1479</v>
      </c>
      <c r="T30" s="646"/>
      <c r="U30" s="643">
        <v>1450</v>
      </c>
      <c r="V30" s="633"/>
    </row>
    <row r="31" spans="1:22" ht="50" x14ac:dyDescent="0.35">
      <c r="A31" s="619" t="s">
        <v>8</v>
      </c>
      <c r="B31" s="619" t="s">
        <v>8</v>
      </c>
      <c r="C31" s="619" t="s">
        <v>8</v>
      </c>
      <c r="D31" s="619" t="s">
        <v>8</v>
      </c>
      <c r="E31" s="619"/>
      <c r="F31" s="619"/>
      <c r="G31" s="619" t="s">
        <v>86</v>
      </c>
      <c r="H31" s="619" t="s">
        <v>87</v>
      </c>
      <c r="I31" s="619"/>
      <c r="J31" s="584"/>
      <c r="K31" s="568"/>
      <c r="N31" s="644" t="s">
        <v>1447</v>
      </c>
      <c r="O31" s="647" t="s">
        <v>1480</v>
      </c>
      <c r="P31" s="644" t="s">
        <v>30</v>
      </c>
      <c r="Q31" s="644" t="s">
        <v>1481</v>
      </c>
      <c r="R31" s="642">
        <v>2590</v>
      </c>
      <c r="S31" s="640" t="s">
        <v>1482</v>
      </c>
      <c r="T31" s="645" t="s">
        <v>3056</v>
      </c>
      <c r="U31" s="633"/>
      <c r="V31" s="633"/>
    </row>
    <row r="32" spans="1:22" ht="50" x14ac:dyDescent="0.35">
      <c r="A32" s="619" t="s">
        <v>8</v>
      </c>
      <c r="B32" s="619" t="s">
        <v>8</v>
      </c>
      <c r="C32" s="619" t="s">
        <v>8</v>
      </c>
      <c r="D32" s="619" t="s">
        <v>8</v>
      </c>
      <c r="E32" s="619"/>
      <c r="F32" s="619"/>
      <c r="G32" s="619" t="s">
        <v>88</v>
      </c>
      <c r="H32" s="619"/>
      <c r="I32" s="619"/>
      <c r="J32" s="584"/>
      <c r="K32" s="568"/>
      <c r="N32" s="644" t="s">
        <v>1447</v>
      </c>
      <c r="O32" s="647" t="s">
        <v>1483</v>
      </c>
      <c r="P32" s="644" t="s">
        <v>32</v>
      </c>
      <c r="Q32" s="644" t="s">
        <v>1484</v>
      </c>
      <c r="R32" s="642">
        <v>1450</v>
      </c>
      <c r="S32" s="640" t="s">
        <v>1482</v>
      </c>
      <c r="T32" s="648" t="s">
        <v>3060</v>
      </c>
      <c r="U32" s="568"/>
      <c r="V32" s="568"/>
    </row>
    <row r="33" spans="1:22" ht="125" x14ac:dyDescent="0.35">
      <c r="A33" s="619" t="s">
        <v>36</v>
      </c>
      <c r="B33" s="619" t="s">
        <v>36</v>
      </c>
      <c r="C33" s="619" t="s">
        <v>36</v>
      </c>
      <c r="D33" s="619" t="s">
        <v>36</v>
      </c>
      <c r="E33" s="619"/>
      <c r="F33" s="619"/>
      <c r="G33" s="619" t="s">
        <v>74</v>
      </c>
      <c r="H33" s="619" t="s">
        <v>81</v>
      </c>
      <c r="I33" s="640" t="s">
        <v>1435</v>
      </c>
      <c r="J33" s="584"/>
      <c r="K33" s="568"/>
      <c r="N33" s="644" t="s">
        <v>1447</v>
      </c>
      <c r="O33" s="647" t="s">
        <v>1485</v>
      </c>
      <c r="P33" s="644" t="s">
        <v>1486</v>
      </c>
      <c r="Q33" s="644"/>
      <c r="R33" s="642">
        <v>2150</v>
      </c>
      <c r="S33" s="640" t="s">
        <v>1482</v>
      </c>
      <c r="T33" s="646"/>
      <c r="U33" s="643">
        <v>2350</v>
      </c>
      <c r="V33" s="633"/>
    </row>
    <row r="34" spans="1:22" ht="72.5" x14ac:dyDescent="0.35">
      <c r="A34" s="619"/>
      <c r="B34" s="619"/>
      <c r="C34" s="619"/>
      <c r="D34" s="619"/>
      <c r="E34" s="619"/>
      <c r="F34" s="619"/>
      <c r="G34" s="619" t="s">
        <v>82</v>
      </c>
      <c r="H34" s="619"/>
      <c r="I34" s="619"/>
      <c r="J34" s="584"/>
      <c r="K34" s="568"/>
      <c r="N34" s="644" t="s">
        <v>1447</v>
      </c>
      <c r="O34" s="647" t="s">
        <v>1487</v>
      </c>
      <c r="P34" s="644" t="s">
        <v>1488</v>
      </c>
      <c r="Q34" s="644"/>
      <c r="R34" s="642">
        <v>1150</v>
      </c>
      <c r="S34" s="649"/>
      <c r="T34" s="646"/>
      <c r="U34" s="643">
        <v>1190</v>
      </c>
      <c r="V34" s="568"/>
    </row>
    <row r="35" spans="1:22" ht="87" x14ac:dyDescent="0.35">
      <c r="A35" s="619"/>
      <c r="B35" s="619"/>
      <c r="C35" s="619"/>
      <c r="D35" s="619"/>
      <c r="E35" s="619"/>
      <c r="F35" s="619"/>
      <c r="G35" s="619" t="s">
        <v>89</v>
      </c>
      <c r="H35" s="619"/>
      <c r="I35" s="619"/>
      <c r="J35" s="584"/>
      <c r="K35" s="568"/>
      <c r="N35" s="644" t="s">
        <v>1447</v>
      </c>
      <c r="O35" s="647" t="s">
        <v>1489</v>
      </c>
      <c r="P35" s="644" t="s">
        <v>1490</v>
      </c>
      <c r="Q35" s="644"/>
      <c r="R35" s="642" t="s">
        <v>1474</v>
      </c>
      <c r="S35" s="640" t="s">
        <v>1491</v>
      </c>
      <c r="T35" s="646"/>
      <c r="U35" s="633" t="s">
        <v>3061</v>
      </c>
      <c r="V35" s="633"/>
    </row>
    <row r="36" spans="1:22" ht="58" x14ac:dyDescent="0.35">
      <c r="A36" s="619" t="s">
        <v>8</v>
      </c>
      <c r="B36" s="619" t="s">
        <v>8</v>
      </c>
      <c r="C36" s="619" t="s">
        <v>8</v>
      </c>
      <c r="D36" s="619" t="s">
        <v>8</v>
      </c>
      <c r="E36" s="619"/>
      <c r="F36" s="619"/>
      <c r="G36" s="619" t="s">
        <v>34</v>
      </c>
      <c r="H36" s="619" t="s">
        <v>35</v>
      </c>
      <c r="I36" s="619"/>
      <c r="J36" s="584"/>
      <c r="K36" s="568"/>
      <c r="N36" s="644" t="s">
        <v>1447</v>
      </c>
      <c r="O36" s="647" t="s">
        <v>1492</v>
      </c>
      <c r="P36" s="640" t="s">
        <v>1493</v>
      </c>
      <c r="Q36" s="640" t="s">
        <v>1494</v>
      </c>
      <c r="R36" s="650">
        <v>2480</v>
      </c>
      <c r="S36" s="638" t="s">
        <v>1495</v>
      </c>
      <c r="T36" s="584"/>
      <c r="U36" s="643">
        <v>2550</v>
      </c>
    </row>
    <row r="37" spans="1:22" ht="37.5" x14ac:dyDescent="0.35">
      <c r="A37" s="619"/>
      <c r="B37" s="619"/>
      <c r="C37" s="619"/>
      <c r="D37" s="619"/>
      <c r="E37" s="619"/>
      <c r="F37" s="619"/>
      <c r="G37" s="619" t="s">
        <v>90</v>
      </c>
      <c r="H37" s="619" t="s">
        <v>91</v>
      </c>
      <c r="I37" s="619"/>
      <c r="J37" s="584"/>
      <c r="K37" s="568"/>
      <c r="N37" s="644" t="s">
        <v>1447</v>
      </c>
      <c r="O37" s="647" t="s">
        <v>1492</v>
      </c>
      <c r="P37" s="640" t="s">
        <v>1496</v>
      </c>
      <c r="Q37" s="640" t="s">
        <v>1497</v>
      </c>
      <c r="R37" s="650">
        <v>3610</v>
      </c>
      <c r="S37" s="638" t="s">
        <v>1495</v>
      </c>
      <c r="T37" s="584"/>
      <c r="U37" s="643">
        <v>3720</v>
      </c>
    </row>
    <row r="38" spans="1:22" ht="43.5" x14ac:dyDescent="0.35">
      <c r="A38" s="619" t="s">
        <v>8</v>
      </c>
      <c r="B38" s="619" t="s">
        <v>8</v>
      </c>
      <c r="C38" s="619" t="s">
        <v>8</v>
      </c>
      <c r="D38" s="619" t="s">
        <v>8</v>
      </c>
      <c r="E38" s="619"/>
      <c r="F38" s="619"/>
      <c r="G38" s="619" t="s">
        <v>37</v>
      </c>
      <c r="H38" s="619" t="s">
        <v>38</v>
      </c>
      <c r="I38" s="640" t="s">
        <v>1500</v>
      </c>
      <c r="J38" s="584"/>
      <c r="K38" s="568"/>
      <c r="N38" s="644" t="s">
        <v>1447</v>
      </c>
      <c r="O38" s="647" t="s">
        <v>1498</v>
      </c>
      <c r="P38" s="640" t="s">
        <v>1499</v>
      </c>
      <c r="Q38" s="640" t="s">
        <v>1500</v>
      </c>
      <c r="R38" s="650">
        <v>2240</v>
      </c>
      <c r="S38" s="640"/>
      <c r="T38" s="584"/>
      <c r="U38" s="643">
        <v>2310</v>
      </c>
    </row>
    <row r="39" spans="1:22" ht="50" x14ac:dyDescent="0.35">
      <c r="A39" s="619"/>
      <c r="B39" s="619"/>
      <c r="C39" s="619"/>
      <c r="D39" s="619"/>
      <c r="E39" s="619"/>
      <c r="F39" s="619"/>
      <c r="G39" s="619" t="s">
        <v>92</v>
      </c>
      <c r="H39" s="619" t="s">
        <v>38</v>
      </c>
      <c r="I39" s="619"/>
      <c r="J39" s="584"/>
      <c r="K39" s="568"/>
      <c r="N39" s="644" t="s">
        <v>1447</v>
      </c>
      <c r="O39" s="647" t="s">
        <v>1498</v>
      </c>
      <c r="P39" s="640" t="s">
        <v>1501</v>
      </c>
      <c r="Q39" s="640" t="s">
        <v>1502</v>
      </c>
      <c r="R39" s="650">
        <v>2480</v>
      </c>
      <c r="S39" s="640"/>
      <c r="T39" s="584"/>
      <c r="U39" s="643">
        <v>2550</v>
      </c>
    </row>
    <row r="40" spans="1:22" ht="50" x14ac:dyDescent="0.35">
      <c r="A40" s="619" t="s">
        <v>8</v>
      </c>
      <c r="B40" s="619" t="s">
        <v>8</v>
      </c>
      <c r="C40" s="619" t="s">
        <v>8</v>
      </c>
      <c r="D40" s="619" t="s">
        <v>8</v>
      </c>
      <c r="E40" s="619"/>
      <c r="F40" s="619"/>
      <c r="G40" s="619" t="s">
        <v>39</v>
      </c>
      <c r="H40" s="619" t="s">
        <v>40</v>
      </c>
      <c r="I40" s="619"/>
      <c r="J40" s="584"/>
      <c r="K40" s="568"/>
      <c r="N40" s="644" t="s">
        <v>1447</v>
      </c>
      <c r="O40" s="647" t="s">
        <v>1503</v>
      </c>
      <c r="P40" s="640" t="s">
        <v>1504</v>
      </c>
      <c r="Q40" s="640" t="s">
        <v>1505</v>
      </c>
      <c r="R40" s="650">
        <v>3110</v>
      </c>
      <c r="S40" s="640" t="s">
        <v>1506</v>
      </c>
      <c r="T40" s="584"/>
      <c r="U40" s="643">
        <v>3200</v>
      </c>
    </row>
    <row r="41" spans="1:22" ht="62.5" x14ac:dyDescent="0.35">
      <c r="A41" s="619" t="s">
        <v>8</v>
      </c>
      <c r="B41" s="619" t="s">
        <v>8</v>
      </c>
      <c r="C41" s="619" t="s">
        <v>8</v>
      </c>
      <c r="D41" s="619" t="s">
        <v>8</v>
      </c>
      <c r="E41" s="619"/>
      <c r="F41" s="619"/>
      <c r="G41" s="619" t="s">
        <v>93</v>
      </c>
      <c r="H41" s="619" t="s">
        <v>94</v>
      </c>
      <c r="I41" s="640" t="s">
        <v>2157</v>
      </c>
      <c r="J41" s="584"/>
      <c r="K41" s="568"/>
      <c r="N41" s="644" t="s">
        <v>1447</v>
      </c>
      <c r="O41" s="647" t="s">
        <v>1503</v>
      </c>
      <c r="P41" s="640" t="s">
        <v>1507</v>
      </c>
      <c r="Q41" s="640" t="s">
        <v>1508</v>
      </c>
      <c r="R41" s="650">
        <v>5930</v>
      </c>
      <c r="S41" s="640" t="s">
        <v>1509</v>
      </c>
      <c r="T41" s="584"/>
      <c r="U41" s="643">
        <v>6110</v>
      </c>
    </row>
    <row r="42" spans="1:22" ht="50" x14ac:dyDescent="0.35">
      <c r="A42" s="619"/>
      <c r="B42" s="619"/>
      <c r="C42" s="619"/>
      <c r="D42" s="619"/>
      <c r="E42" s="619"/>
      <c r="F42" s="619"/>
      <c r="G42" s="619" t="s">
        <v>41</v>
      </c>
      <c r="H42" s="619" t="s">
        <v>42</v>
      </c>
      <c r="I42" s="619"/>
      <c r="J42" s="584"/>
      <c r="K42" s="568"/>
      <c r="N42" s="644" t="s">
        <v>1447</v>
      </c>
      <c r="O42" s="647" t="s">
        <v>1503</v>
      </c>
      <c r="P42" s="640" t="s">
        <v>1510</v>
      </c>
      <c r="Q42" s="640" t="s">
        <v>1511</v>
      </c>
      <c r="R42" s="650">
        <v>5990</v>
      </c>
      <c r="S42" s="640" t="s">
        <v>1512</v>
      </c>
      <c r="T42" s="584"/>
      <c r="U42" s="643">
        <v>6170</v>
      </c>
    </row>
    <row r="43" spans="1:22" ht="72.5" x14ac:dyDescent="0.35">
      <c r="A43" s="619"/>
      <c r="B43" s="619"/>
      <c r="C43" s="619"/>
      <c r="D43" s="619"/>
      <c r="E43" s="619"/>
      <c r="F43" s="619"/>
      <c r="G43" s="619" t="s">
        <v>43</v>
      </c>
      <c r="H43" s="619" t="s">
        <v>44</v>
      </c>
      <c r="I43" s="619"/>
      <c r="J43" s="584"/>
      <c r="K43" s="568"/>
      <c r="N43" s="644" t="s">
        <v>1447</v>
      </c>
      <c r="O43" s="647" t="s">
        <v>1503</v>
      </c>
      <c r="P43" s="640" t="s">
        <v>1513</v>
      </c>
      <c r="Q43" s="640" t="s">
        <v>1514</v>
      </c>
      <c r="R43" s="650">
        <v>7690</v>
      </c>
      <c r="S43" s="640"/>
      <c r="T43" s="584"/>
      <c r="U43" s="643">
        <v>7920</v>
      </c>
    </row>
    <row r="44" spans="1:22" ht="101.5" x14ac:dyDescent="0.35">
      <c r="A44" s="619" t="s">
        <v>8</v>
      </c>
      <c r="B44" s="619" t="s">
        <v>8</v>
      </c>
      <c r="C44" s="619" t="s">
        <v>8</v>
      </c>
      <c r="D44" s="619" t="s">
        <v>8</v>
      </c>
      <c r="E44" s="619"/>
      <c r="F44" s="619"/>
      <c r="G44" s="619" t="s">
        <v>45</v>
      </c>
      <c r="H44" s="619" t="s">
        <v>46</v>
      </c>
      <c r="I44" s="619"/>
      <c r="J44" s="584"/>
      <c r="K44" s="568"/>
      <c r="N44" s="644" t="s">
        <v>1447</v>
      </c>
      <c r="O44" s="647" t="s">
        <v>1515</v>
      </c>
      <c r="P44" s="640" t="s">
        <v>1516</v>
      </c>
      <c r="Q44" s="640" t="s">
        <v>42</v>
      </c>
      <c r="R44" s="650">
        <v>4080</v>
      </c>
      <c r="S44" s="640" t="s">
        <v>1517</v>
      </c>
      <c r="T44" s="584"/>
      <c r="U44" s="643">
        <v>4200</v>
      </c>
    </row>
    <row r="45" spans="1:22" ht="29" x14ac:dyDescent="0.35">
      <c r="A45" s="619" t="s">
        <v>8</v>
      </c>
      <c r="B45" s="619" t="s">
        <v>8</v>
      </c>
      <c r="C45" s="619" t="s">
        <v>8</v>
      </c>
      <c r="D45" s="619" t="s">
        <v>8</v>
      </c>
      <c r="E45" s="619"/>
      <c r="F45" s="619"/>
      <c r="G45" s="619" t="s">
        <v>47</v>
      </c>
      <c r="H45" s="619" t="s">
        <v>48</v>
      </c>
      <c r="I45" s="619"/>
      <c r="J45" s="584"/>
      <c r="K45" s="568"/>
      <c r="N45" s="644" t="s">
        <v>1447</v>
      </c>
      <c r="O45" s="647" t="s">
        <v>1518</v>
      </c>
      <c r="P45" s="644" t="s">
        <v>1519</v>
      </c>
      <c r="Q45" s="644" t="s">
        <v>1520</v>
      </c>
      <c r="R45" s="650">
        <v>2160</v>
      </c>
      <c r="S45" s="640" t="s">
        <v>1521</v>
      </c>
      <c r="T45" s="584"/>
      <c r="U45" s="643">
        <v>2230</v>
      </c>
    </row>
    <row r="46" spans="1:22" ht="175" x14ac:dyDescent="0.35">
      <c r="A46" s="619"/>
      <c r="B46" s="619"/>
      <c r="C46" s="619"/>
      <c r="D46" s="619"/>
      <c r="E46" s="619"/>
      <c r="F46" s="619"/>
      <c r="G46" s="619" t="s">
        <v>49</v>
      </c>
      <c r="H46" s="619" t="s">
        <v>50</v>
      </c>
      <c r="I46" s="619"/>
      <c r="J46" s="584"/>
      <c r="K46" s="568"/>
      <c r="N46" s="640" t="s">
        <v>1447</v>
      </c>
      <c r="O46" s="647" t="s">
        <v>1522</v>
      </c>
      <c r="P46" s="640" t="s">
        <v>1523</v>
      </c>
      <c r="Q46" s="640" t="s">
        <v>1524</v>
      </c>
      <c r="R46" s="650">
        <v>19400</v>
      </c>
      <c r="S46" s="640" t="s">
        <v>1525</v>
      </c>
      <c r="T46" s="584"/>
      <c r="U46" s="643">
        <v>19980</v>
      </c>
    </row>
    <row r="47" spans="1:22" ht="175" x14ac:dyDescent="0.35">
      <c r="A47" s="619"/>
      <c r="B47" s="619"/>
      <c r="C47" s="619"/>
      <c r="D47" s="619"/>
      <c r="E47" s="619"/>
      <c r="F47" s="619"/>
      <c r="G47" s="619" t="s">
        <v>51</v>
      </c>
      <c r="H47" s="619" t="s">
        <v>52</v>
      </c>
      <c r="I47" s="619"/>
      <c r="J47" s="584"/>
      <c r="K47" s="568"/>
      <c r="N47" s="644" t="s">
        <v>1447</v>
      </c>
      <c r="O47" s="647" t="s">
        <v>1526</v>
      </c>
      <c r="P47" s="644" t="s">
        <v>1527</v>
      </c>
      <c r="Q47" s="640" t="s">
        <v>1528</v>
      </c>
      <c r="R47" s="650">
        <v>23000</v>
      </c>
      <c r="S47" s="640" t="s">
        <v>1525</v>
      </c>
      <c r="T47" s="584"/>
      <c r="U47" s="643">
        <v>23690</v>
      </c>
    </row>
    <row r="48" spans="1:22" ht="72.5" x14ac:dyDescent="0.35">
      <c r="A48" s="619"/>
      <c r="B48" s="619"/>
      <c r="C48" s="619"/>
      <c r="D48" s="619"/>
      <c r="E48" s="619"/>
      <c r="F48" s="619"/>
      <c r="G48" s="619" t="s">
        <v>854</v>
      </c>
      <c r="H48" s="619" t="s">
        <v>54</v>
      </c>
      <c r="I48" s="619"/>
      <c r="J48" s="584"/>
      <c r="K48" s="568"/>
      <c r="N48" s="644" t="s">
        <v>1447</v>
      </c>
      <c r="O48" s="647" t="s">
        <v>1529</v>
      </c>
      <c r="P48" s="640" t="s">
        <v>67</v>
      </c>
      <c r="Q48" s="640" t="s">
        <v>1530</v>
      </c>
      <c r="R48" s="650">
        <v>4130</v>
      </c>
      <c r="S48" s="640"/>
      <c r="T48" s="584"/>
      <c r="U48" s="643">
        <v>4250</v>
      </c>
    </row>
    <row r="49" spans="1:21" ht="232" x14ac:dyDescent="0.35">
      <c r="A49" s="619"/>
      <c r="B49" s="619"/>
      <c r="C49" s="619"/>
      <c r="D49" s="619"/>
      <c r="E49" s="619"/>
      <c r="F49" s="619"/>
      <c r="G49" s="619" t="s">
        <v>55</v>
      </c>
      <c r="H49" s="619" t="s">
        <v>56</v>
      </c>
      <c r="I49" s="619"/>
      <c r="J49" s="584"/>
      <c r="K49" s="568"/>
      <c r="N49" s="566" t="s">
        <v>1550</v>
      </c>
      <c r="S49" s="651"/>
      <c r="T49" s="584"/>
      <c r="U49" s="568"/>
    </row>
    <row r="50" spans="1:21" ht="43.5" x14ac:dyDescent="0.35">
      <c r="A50" s="619"/>
      <c r="B50" s="619"/>
      <c r="C50" s="619"/>
      <c r="D50" s="619"/>
      <c r="E50" s="619"/>
      <c r="F50" s="619"/>
      <c r="G50" s="619" t="s">
        <v>57</v>
      </c>
      <c r="H50" s="619" t="s">
        <v>58</v>
      </c>
      <c r="I50" s="619"/>
      <c r="J50" s="584"/>
      <c r="K50" s="568"/>
      <c r="N50" s="619" t="s">
        <v>1532</v>
      </c>
      <c r="O50" s="619" t="s">
        <v>1533</v>
      </c>
      <c r="P50" s="619" t="s">
        <v>1546</v>
      </c>
      <c r="T50" s="584"/>
      <c r="U50" s="568"/>
    </row>
    <row r="51" spans="1:21" ht="58" x14ac:dyDescent="0.35">
      <c r="A51" s="619"/>
      <c r="B51" s="619"/>
      <c r="C51" s="619"/>
      <c r="D51" s="619"/>
      <c r="E51" s="619"/>
      <c r="F51" s="619"/>
      <c r="G51" s="619" t="s">
        <v>855</v>
      </c>
      <c r="H51" s="619"/>
      <c r="I51" s="619"/>
      <c r="J51" s="584"/>
      <c r="K51" s="568"/>
      <c r="N51" s="619" t="s">
        <v>1534</v>
      </c>
      <c r="O51" s="619" t="s">
        <v>1535</v>
      </c>
      <c r="P51" s="619">
        <v>459</v>
      </c>
      <c r="T51" s="584"/>
      <c r="U51" s="568"/>
    </row>
    <row r="52" spans="1:21" ht="101.5" x14ac:dyDescent="0.35">
      <c r="A52" s="619"/>
      <c r="B52" s="619"/>
      <c r="C52" s="619"/>
      <c r="D52" s="619"/>
      <c r="E52" s="619"/>
      <c r="F52" s="619"/>
      <c r="G52" s="619" t="s">
        <v>59</v>
      </c>
      <c r="H52" s="619" t="s">
        <v>60</v>
      </c>
      <c r="I52" s="619"/>
      <c r="J52" s="584"/>
      <c r="K52" s="568"/>
      <c r="N52" s="619" t="s">
        <v>1536</v>
      </c>
      <c r="O52" s="619" t="s">
        <v>1537</v>
      </c>
      <c r="P52" s="619">
        <v>428.4</v>
      </c>
      <c r="T52" s="584"/>
      <c r="U52" s="568"/>
    </row>
    <row r="53" spans="1:21" ht="58" x14ac:dyDescent="0.35">
      <c r="A53" s="619"/>
      <c r="B53" s="619"/>
      <c r="C53" s="619"/>
      <c r="D53" s="619"/>
      <c r="E53" s="619"/>
      <c r="F53" s="619"/>
      <c r="G53" s="619" t="s">
        <v>856</v>
      </c>
      <c r="H53" s="619"/>
      <c r="I53" s="619"/>
      <c r="J53" s="584"/>
      <c r="K53" s="568"/>
      <c r="N53" s="619" t="s">
        <v>1538</v>
      </c>
      <c r="O53" s="619" t="s">
        <v>1551</v>
      </c>
      <c r="P53" s="619">
        <v>295</v>
      </c>
      <c r="T53" s="584"/>
      <c r="U53" s="568"/>
    </row>
    <row r="54" spans="1:21" ht="29" x14ac:dyDescent="0.35">
      <c r="A54" s="619"/>
      <c r="B54" s="619"/>
      <c r="C54" s="619"/>
      <c r="D54" s="619"/>
      <c r="E54" s="619"/>
      <c r="F54" s="619"/>
      <c r="G54" s="619" t="s">
        <v>857</v>
      </c>
      <c r="H54" s="548"/>
      <c r="I54" s="619"/>
      <c r="J54" s="584"/>
      <c r="K54" s="568"/>
      <c r="N54" s="619" t="s">
        <v>1539</v>
      </c>
      <c r="O54" s="619"/>
      <c r="P54" s="619">
        <v>341.7</v>
      </c>
      <c r="T54" s="584"/>
      <c r="U54" s="568"/>
    </row>
    <row r="55" spans="1:21" ht="29" x14ac:dyDescent="0.35">
      <c r="A55" s="619"/>
      <c r="B55" s="619"/>
      <c r="C55" s="619"/>
      <c r="D55" s="619"/>
      <c r="E55" s="619"/>
      <c r="F55" s="619"/>
      <c r="G55" s="619" t="s">
        <v>858</v>
      </c>
      <c r="H55" s="619"/>
      <c r="I55" s="619"/>
      <c r="J55" s="584"/>
      <c r="K55" s="568"/>
      <c r="N55" s="619" t="s">
        <v>1540</v>
      </c>
      <c r="O55" s="619"/>
      <c r="P55" s="619">
        <v>530</v>
      </c>
      <c r="T55" s="584"/>
      <c r="U55" s="568"/>
    </row>
    <row r="56" spans="1:21" ht="58" x14ac:dyDescent="0.35">
      <c r="A56" s="619"/>
      <c r="B56" s="619"/>
      <c r="C56" s="619"/>
      <c r="D56" s="619"/>
      <c r="E56" s="619"/>
      <c r="F56" s="619"/>
      <c r="G56" s="619" t="s">
        <v>859</v>
      </c>
      <c r="H56" s="619" t="s">
        <v>70</v>
      </c>
      <c r="I56" s="619"/>
      <c r="J56" s="584"/>
      <c r="K56" s="568"/>
      <c r="N56" s="619" t="s">
        <v>1541</v>
      </c>
      <c r="O56" s="619"/>
      <c r="P56" s="619">
        <v>250</v>
      </c>
      <c r="T56" s="584"/>
      <c r="U56" s="568"/>
    </row>
    <row r="57" spans="1:21" ht="72.5" x14ac:dyDescent="0.35">
      <c r="A57" s="619" t="s">
        <v>8</v>
      </c>
      <c r="B57" s="619" t="s">
        <v>8</v>
      </c>
      <c r="C57" s="619" t="s">
        <v>8</v>
      </c>
      <c r="D57" s="619" t="s">
        <v>8</v>
      </c>
      <c r="E57" s="619"/>
      <c r="F57" s="619"/>
      <c r="G57" s="619" t="s">
        <v>61</v>
      </c>
      <c r="H57" s="619" t="s">
        <v>62</v>
      </c>
      <c r="I57" s="619"/>
      <c r="J57" s="584"/>
      <c r="K57" s="568"/>
      <c r="N57" s="619" t="s">
        <v>1542</v>
      </c>
      <c r="O57" s="619" t="s">
        <v>1551</v>
      </c>
      <c r="P57" s="619">
        <v>354.96</v>
      </c>
      <c r="T57" s="584"/>
      <c r="U57" s="568"/>
    </row>
    <row r="58" spans="1:21" ht="29" x14ac:dyDescent="0.35">
      <c r="A58" s="619"/>
      <c r="B58" s="619"/>
      <c r="C58" s="619"/>
      <c r="D58" s="619"/>
      <c r="E58" s="619"/>
      <c r="F58" s="619"/>
      <c r="G58" s="619" t="s">
        <v>63</v>
      </c>
      <c r="H58" s="619" t="s">
        <v>64</v>
      </c>
      <c r="I58" s="619"/>
      <c r="J58" s="584"/>
      <c r="K58" s="568"/>
      <c r="N58" s="619" t="s">
        <v>1543</v>
      </c>
      <c r="O58" s="619" t="s">
        <v>1547</v>
      </c>
      <c r="P58" s="619">
        <v>30</v>
      </c>
      <c r="T58" s="584"/>
      <c r="U58" s="568"/>
    </row>
    <row r="59" spans="1:21" ht="43.5" x14ac:dyDescent="0.35">
      <c r="A59" s="619"/>
      <c r="B59" s="619"/>
      <c r="C59" s="619"/>
      <c r="D59" s="619"/>
      <c r="E59" s="619"/>
      <c r="F59" s="619"/>
      <c r="G59" s="619" t="s">
        <v>65</v>
      </c>
      <c r="H59" s="619" t="s">
        <v>66</v>
      </c>
      <c r="I59" s="619"/>
      <c r="J59" s="584"/>
      <c r="K59" s="568"/>
      <c r="N59" s="619" t="s">
        <v>1544</v>
      </c>
      <c r="O59" s="619" t="s">
        <v>1548</v>
      </c>
      <c r="P59" s="619">
        <v>30</v>
      </c>
      <c r="T59" s="584"/>
      <c r="U59" s="568"/>
    </row>
    <row r="60" spans="1:21" ht="29" x14ac:dyDescent="0.35">
      <c r="A60" s="619" t="s">
        <v>8</v>
      </c>
      <c r="B60" s="619" t="s">
        <v>8</v>
      </c>
      <c r="C60" s="619" t="s">
        <v>8</v>
      </c>
      <c r="D60" s="619" t="s">
        <v>8</v>
      </c>
      <c r="E60" s="619"/>
      <c r="F60" s="619"/>
      <c r="G60" s="619" t="s">
        <v>67</v>
      </c>
      <c r="H60" s="619" t="s">
        <v>68</v>
      </c>
      <c r="I60" s="640"/>
      <c r="J60" s="584"/>
      <c r="K60" s="568"/>
      <c r="N60" s="619" t="s">
        <v>1545</v>
      </c>
      <c r="O60" s="619" t="s">
        <v>1549</v>
      </c>
      <c r="P60" s="619">
        <v>30</v>
      </c>
      <c r="T60" s="584"/>
      <c r="U60" s="568"/>
    </row>
    <row r="61" spans="1:21" ht="58" x14ac:dyDescent="0.35">
      <c r="A61" s="619"/>
      <c r="B61" s="619"/>
      <c r="C61" s="619"/>
      <c r="D61" s="619"/>
      <c r="E61" s="619"/>
      <c r="F61" s="619"/>
      <c r="G61" s="619" t="s">
        <v>71</v>
      </c>
      <c r="H61" s="619" t="s">
        <v>72</v>
      </c>
      <c r="I61" s="619"/>
      <c r="J61" s="584"/>
      <c r="K61" s="568"/>
      <c r="T61" s="584"/>
      <c r="U61" s="568"/>
    </row>
    <row r="62" spans="1:21" ht="58" x14ac:dyDescent="0.35">
      <c r="A62" s="619"/>
      <c r="B62" s="619"/>
      <c r="C62" s="619"/>
      <c r="D62" s="619"/>
      <c r="E62" s="619"/>
      <c r="F62" s="619"/>
      <c r="G62" s="619" t="s">
        <v>860</v>
      </c>
      <c r="H62" s="619"/>
      <c r="I62" s="619"/>
      <c r="J62" s="584"/>
      <c r="K62" s="568"/>
      <c r="T62" s="584"/>
      <c r="U62" s="568"/>
    </row>
    <row r="63" spans="1:21" x14ac:dyDescent="0.35">
      <c r="A63" s="619"/>
      <c r="B63" s="619"/>
      <c r="C63" s="619"/>
      <c r="D63" s="619"/>
      <c r="E63" s="619"/>
      <c r="F63" s="619"/>
      <c r="G63" s="619" t="s">
        <v>96</v>
      </c>
      <c r="H63" s="548" t="s">
        <v>98</v>
      </c>
      <c r="I63" s="619"/>
      <c r="J63" s="584"/>
      <c r="K63" s="568"/>
      <c r="T63" s="584"/>
      <c r="U63" s="568"/>
    </row>
    <row r="64" spans="1:21" ht="43.5" x14ac:dyDescent="0.35">
      <c r="A64" s="619"/>
      <c r="B64" s="619"/>
      <c r="C64" s="619"/>
      <c r="D64" s="619"/>
      <c r="E64" s="548"/>
      <c r="F64" s="619"/>
      <c r="G64" s="619" t="s">
        <v>97</v>
      </c>
      <c r="H64" s="619" t="s">
        <v>99</v>
      </c>
      <c r="I64" s="619"/>
      <c r="J64" s="584"/>
      <c r="K64" s="568"/>
      <c r="T64" s="584"/>
      <c r="U64" s="568"/>
    </row>
    <row r="65" spans="1:21" ht="50" x14ac:dyDescent="0.35">
      <c r="A65" s="619" t="s">
        <v>8</v>
      </c>
      <c r="B65" s="619" t="s">
        <v>8</v>
      </c>
      <c r="C65" s="619" t="s">
        <v>8</v>
      </c>
      <c r="D65" s="619" t="s">
        <v>8</v>
      </c>
      <c r="E65" s="548"/>
      <c r="F65" s="619"/>
      <c r="G65" s="640" t="s">
        <v>1432</v>
      </c>
      <c r="H65" s="548"/>
      <c r="I65" s="548"/>
      <c r="J65" s="567"/>
      <c r="K65" s="567"/>
      <c r="T65" s="567"/>
      <c r="U65" s="567"/>
    </row>
    <row r="66" spans="1:21" ht="37.5" x14ac:dyDescent="0.35">
      <c r="A66" s="619" t="s">
        <v>8</v>
      </c>
      <c r="B66" s="619" t="s">
        <v>8</v>
      </c>
      <c r="C66" s="619" t="s">
        <v>8</v>
      </c>
      <c r="D66" s="619" t="s">
        <v>8</v>
      </c>
      <c r="E66" s="548"/>
      <c r="F66" s="619"/>
      <c r="G66" s="640" t="s">
        <v>1437</v>
      </c>
      <c r="H66" s="640" t="s">
        <v>1438</v>
      </c>
      <c r="I66" s="548"/>
      <c r="J66" s="567"/>
      <c r="K66" s="567"/>
      <c r="T66" s="567"/>
      <c r="U66" s="567"/>
    </row>
    <row r="67" spans="1:21" ht="25" x14ac:dyDescent="0.35">
      <c r="A67" s="619" t="s">
        <v>8</v>
      </c>
      <c r="B67" s="619" t="s">
        <v>8</v>
      </c>
      <c r="C67" s="619" t="s">
        <v>8</v>
      </c>
      <c r="D67" s="619" t="s">
        <v>8</v>
      </c>
      <c r="E67" s="548"/>
      <c r="F67" s="619"/>
      <c r="G67" s="640" t="s">
        <v>1439</v>
      </c>
      <c r="H67" s="640" t="s">
        <v>1440</v>
      </c>
      <c r="I67" s="548"/>
      <c r="J67" s="567"/>
      <c r="K67" s="567"/>
      <c r="T67" s="567"/>
      <c r="U67" s="567"/>
    </row>
    <row r="68" spans="1:21" ht="37.5" x14ac:dyDescent="0.35">
      <c r="A68" s="619" t="s">
        <v>8</v>
      </c>
      <c r="B68" s="619" t="s">
        <v>8</v>
      </c>
      <c r="C68" s="619" t="s">
        <v>8</v>
      </c>
      <c r="D68" s="619" t="s">
        <v>8</v>
      </c>
      <c r="E68" s="548"/>
      <c r="F68" s="619"/>
      <c r="G68" s="640" t="s">
        <v>1442</v>
      </c>
      <c r="H68" s="640" t="s">
        <v>1443</v>
      </c>
      <c r="I68" s="548"/>
      <c r="J68" s="567"/>
      <c r="K68" s="567"/>
      <c r="T68" s="567"/>
      <c r="U68" s="567"/>
    </row>
    <row r="69" spans="1:21" ht="37.5" x14ac:dyDescent="0.35">
      <c r="A69" s="619" t="s">
        <v>8</v>
      </c>
      <c r="B69" s="619" t="s">
        <v>8</v>
      </c>
      <c r="C69" s="619" t="s">
        <v>8</v>
      </c>
      <c r="D69" s="619" t="s">
        <v>8</v>
      </c>
      <c r="E69" s="548"/>
      <c r="F69" s="619"/>
      <c r="G69" s="640" t="s">
        <v>1444</v>
      </c>
      <c r="H69" s="640" t="s">
        <v>1443</v>
      </c>
      <c r="I69" s="548"/>
      <c r="J69" s="567"/>
      <c r="K69" s="567"/>
      <c r="T69" s="567"/>
      <c r="U69" s="567"/>
    </row>
    <row r="70" spans="1:21" ht="37.5" x14ac:dyDescent="0.35">
      <c r="A70" s="619" t="s">
        <v>8</v>
      </c>
      <c r="B70" s="619" t="s">
        <v>8</v>
      </c>
      <c r="C70" s="619" t="s">
        <v>8</v>
      </c>
      <c r="D70" s="619" t="s">
        <v>8</v>
      </c>
      <c r="E70" s="548"/>
      <c r="F70" s="619"/>
      <c r="G70" s="640" t="s">
        <v>1445</v>
      </c>
      <c r="H70" s="640" t="s">
        <v>1443</v>
      </c>
      <c r="I70" s="548"/>
      <c r="J70" s="567"/>
      <c r="K70" s="567"/>
      <c r="T70" s="567"/>
      <c r="U70" s="567"/>
    </row>
    <row r="71" spans="1:21" ht="37.5" x14ac:dyDescent="0.35">
      <c r="A71" s="619" t="s">
        <v>8</v>
      </c>
      <c r="B71" s="619" t="s">
        <v>8</v>
      </c>
      <c r="C71" s="619" t="s">
        <v>8</v>
      </c>
      <c r="D71" s="619" t="s">
        <v>8</v>
      </c>
      <c r="E71" s="548"/>
      <c r="F71" s="619"/>
      <c r="G71" s="640" t="s">
        <v>1446</v>
      </c>
      <c r="H71" s="640" t="s">
        <v>1443</v>
      </c>
      <c r="I71" s="548"/>
      <c r="J71" s="567"/>
      <c r="K71" s="567"/>
      <c r="T71" s="567"/>
      <c r="U71" s="567"/>
    </row>
    <row r="72" spans="1:21" ht="25" x14ac:dyDescent="0.35">
      <c r="A72" s="619" t="s">
        <v>8</v>
      </c>
      <c r="B72" s="619" t="s">
        <v>8</v>
      </c>
      <c r="C72" s="619" t="s">
        <v>8</v>
      </c>
      <c r="D72" s="619" t="s">
        <v>8</v>
      </c>
      <c r="E72" s="548"/>
      <c r="F72" s="619"/>
      <c r="G72" s="644" t="s">
        <v>1469</v>
      </c>
      <c r="H72" s="640" t="s">
        <v>1467</v>
      </c>
      <c r="I72" s="548"/>
      <c r="J72" s="567"/>
      <c r="K72" s="567"/>
      <c r="T72" s="652"/>
      <c r="U72" s="652"/>
    </row>
    <row r="73" spans="1:21" ht="25" x14ac:dyDescent="0.35">
      <c r="A73" s="548"/>
      <c r="B73" s="619" t="s">
        <v>8</v>
      </c>
      <c r="C73" s="548"/>
      <c r="D73" s="548"/>
      <c r="E73" s="548"/>
      <c r="F73" s="548" t="s">
        <v>8</v>
      </c>
      <c r="G73" s="640" t="s">
        <v>1523</v>
      </c>
      <c r="H73" s="640" t="s">
        <v>1524</v>
      </c>
      <c r="I73" s="548"/>
      <c r="J73" s="567"/>
      <c r="K73" s="567"/>
      <c r="N73" s="567"/>
      <c r="O73" s="567"/>
      <c r="P73" s="567"/>
      <c r="Q73" s="567"/>
      <c r="R73" s="567"/>
      <c r="S73" s="567"/>
      <c r="T73" s="567"/>
      <c r="U73" s="567"/>
    </row>
    <row r="74" spans="1:21" ht="72.5" x14ac:dyDescent="0.35">
      <c r="A74" s="548"/>
      <c r="B74" s="619" t="s">
        <v>8</v>
      </c>
      <c r="C74" s="548"/>
      <c r="D74" s="548"/>
      <c r="E74" s="548"/>
      <c r="F74" s="548" t="s">
        <v>8</v>
      </c>
      <c r="G74" s="619" t="s">
        <v>1534</v>
      </c>
      <c r="H74" s="548"/>
      <c r="I74" s="619" t="s">
        <v>1535</v>
      </c>
      <c r="J74" s="619">
        <v>459</v>
      </c>
      <c r="K74" s="567"/>
      <c r="N74" s="619"/>
      <c r="O74" s="619" t="s">
        <v>3062</v>
      </c>
      <c r="P74" s="619"/>
      <c r="Q74" s="567"/>
      <c r="R74" s="567"/>
      <c r="S74" s="567"/>
      <c r="T74" s="567"/>
      <c r="U74" s="653">
        <v>468.18</v>
      </c>
    </row>
    <row r="75" spans="1:21" ht="87" x14ac:dyDescent="0.35">
      <c r="A75" s="548"/>
      <c r="B75" s="619" t="s">
        <v>8</v>
      </c>
      <c r="C75" s="548"/>
      <c r="D75" s="548"/>
      <c r="E75" s="548"/>
      <c r="F75" s="548" t="s">
        <v>8</v>
      </c>
      <c r="G75" s="619" t="s">
        <v>1536</v>
      </c>
      <c r="H75" s="548"/>
      <c r="I75" s="619" t="s">
        <v>1537</v>
      </c>
      <c r="J75" s="619">
        <v>428.4</v>
      </c>
      <c r="K75" s="567"/>
      <c r="N75" s="619"/>
      <c r="O75" s="619" t="s">
        <v>3063</v>
      </c>
      <c r="P75" s="619"/>
      <c r="Q75" s="567"/>
      <c r="R75" s="567"/>
      <c r="S75" s="567"/>
      <c r="T75" s="567"/>
      <c r="U75" s="653">
        <v>436.97</v>
      </c>
    </row>
    <row r="76" spans="1:21" ht="58" x14ac:dyDescent="0.35">
      <c r="A76" s="548"/>
      <c r="B76" s="548" t="s">
        <v>8</v>
      </c>
      <c r="C76" s="548"/>
      <c r="D76" s="548"/>
      <c r="E76" s="548"/>
      <c r="F76" s="548" t="s">
        <v>8</v>
      </c>
      <c r="G76" s="619" t="s">
        <v>1538</v>
      </c>
      <c r="H76" s="548"/>
      <c r="I76" s="619" t="s">
        <v>2159</v>
      </c>
      <c r="J76" s="619">
        <v>295</v>
      </c>
      <c r="K76" s="567"/>
      <c r="N76" s="619"/>
      <c r="O76" s="619" t="s">
        <v>3064</v>
      </c>
      <c r="P76" s="619"/>
      <c r="Q76" s="567"/>
      <c r="R76" s="567"/>
      <c r="S76" s="567"/>
      <c r="T76" s="567"/>
      <c r="U76" s="653">
        <v>300.89999999999998</v>
      </c>
    </row>
    <row r="77" spans="1:21" ht="29" x14ac:dyDescent="0.35">
      <c r="A77" s="548"/>
      <c r="B77" s="548" t="s">
        <v>8</v>
      </c>
      <c r="C77" s="548"/>
      <c r="D77" s="548"/>
      <c r="E77" s="548"/>
      <c r="F77" s="548" t="s">
        <v>8</v>
      </c>
      <c r="G77" s="619" t="s">
        <v>1539</v>
      </c>
      <c r="H77" s="548"/>
      <c r="I77" s="619"/>
      <c r="J77" s="619">
        <v>341.7</v>
      </c>
      <c r="K77" s="567"/>
      <c r="N77" s="619"/>
      <c r="O77" s="619" t="s">
        <v>3065</v>
      </c>
      <c r="P77" s="619"/>
      <c r="Q77" s="567"/>
      <c r="R77" s="567"/>
      <c r="S77" s="567"/>
      <c r="T77" s="567"/>
      <c r="U77" s="653">
        <v>348.53</v>
      </c>
    </row>
    <row r="78" spans="1:21" ht="43.5" x14ac:dyDescent="0.35">
      <c r="A78" s="548"/>
      <c r="B78" s="548" t="s">
        <v>8</v>
      </c>
      <c r="C78" s="548"/>
      <c r="D78" s="548"/>
      <c r="E78" s="548"/>
      <c r="F78" s="548" t="s">
        <v>8</v>
      </c>
      <c r="G78" s="619" t="s">
        <v>1540</v>
      </c>
      <c r="H78" s="548"/>
      <c r="I78" s="619"/>
      <c r="J78" s="619">
        <v>530</v>
      </c>
      <c r="K78" s="567"/>
      <c r="N78" s="619"/>
      <c r="O78" s="619" t="s">
        <v>3066</v>
      </c>
      <c r="P78" s="619"/>
      <c r="Q78" s="567"/>
      <c r="R78" s="567"/>
      <c r="S78" s="567"/>
      <c r="T78" s="567"/>
      <c r="U78" s="653">
        <v>540.6</v>
      </c>
    </row>
    <row r="79" spans="1:21" ht="43.5" x14ac:dyDescent="0.35">
      <c r="A79" s="548"/>
      <c r="B79" s="548" t="s">
        <v>8</v>
      </c>
      <c r="C79" s="548"/>
      <c r="D79" s="548"/>
      <c r="E79" s="548"/>
      <c r="F79" s="548" t="s">
        <v>8</v>
      </c>
      <c r="G79" s="619" t="s">
        <v>1541</v>
      </c>
      <c r="H79" s="548"/>
      <c r="I79" s="619"/>
      <c r="J79" s="619">
        <v>250</v>
      </c>
      <c r="K79" s="567"/>
      <c r="N79" s="619"/>
      <c r="O79" s="619" t="s">
        <v>3067</v>
      </c>
      <c r="P79" s="619"/>
      <c r="Q79" s="567"/>
      <c r="R79" s="567"/>
      <c r="S79" s="567"/>
      <c r="T79" s="567"/>
      <c r="U79" s="653">
        <v>255</v>
      </c>
    </row>
    <row r="80" spans="1:21" ht="72.5" x14ac:dyDescent="0.35">
      <c r="A80" s="548"/>
      <c r="B80" s="548" t="s">
        <v>8</v>
      </c>
      <c r="C80" s="548"/>
      <c r="D80" s="548"/>
      <c r="E80" s="548"/>
      <c r="F80" s="548" t="s">
        <v>8</v>
      </c>
      <c r="G80" s="619" t="s">
        <v>1542</v>
      </c>
      <c r="H80" s="548"/>
      <c r="I80" s="619" t="s">
        <v>2159</v>
      </c>
      <c r="J80" s="619">
        <v>354.96</v>
      </c>
      <c r="K80" s="567"/>
      <c r="N80" s="619"/>
      <c r="O80" s="619" t="s">
        <v>3068</v>
      </c>
      <c r="P80" s="619"/>
      <c r="Q80" s="567"/>
      <c r="R80" s="567"/>
      <c r="S80" s="567"/>
      <c r="T80" s="567"/>
      <c r="U80" s="653">
        <v>362.06</v>
      </c>
    </row>
    <row r="81" spans="1:21" ht="29" x14ac:dyDescent="0.35">
      <c r="A81" s="548"/>
      <c r="B81" s="548" t="s">
        <v>8</v>
      </c>
      <c r="C81" s="548"/>
      <c r="D81" s="548"/>
      <c r="E81" s="548"/>
      <c r="F81" s="548" t="s">
        <v>8</v>
      </c>
      <c r="G81" s="619" t="s">
        <v>1543</v>
      </c>
      <c r="H81" s="619" t="s">
        <v>1547</v>
      </c>
      <c r="I81" s="548"/>
      <c r="J81" s="619">
        <v>30</v>
      </c>
      <c r="K81" s="567"/>
      <c r="N81" s="619"/>
      <c r="O81" s="619" t="s">
        <v>3069</v>
      </c>
      <c r="P81" s="619"/>
      <c r="Q81" s="567"/>
      <c r="R81" s="567"/>
      <c r="S81" s="567"/>
      <c r="T81" s="567"/>
      <c r="U81" s="653">
        <v>30.6</v>
      </c>
    </row>
    <row r="82" spans="1:21" ht="29" x14ac:dyDescent="0.35">
      <c r="A82" s="548"/>
      <c r="B82" s="548" t="s">
        <v>8</v>
      </c>
      <c r="C82" s="548"/>
      <c r="D82" s="548"/>
      <c r="E82" s="548"/>
      <c r="F82" s="548" t="s">
        <v>8</v>
      </c>
      <c r="G82" s="619" t="s">
        <v>1544</v>
      </c>
      <c r="H82" s="619" t="s">
        <v>1548</v>
      </c>
      <c r="I82" s="548"/>
      <c r="J82" s="619">
        <v>30</v>
      </c>
      <c r="K82" s="567"/>
      <c r="N82" s="619"/>
      <c r="O82" s="619" t="s">
        <v>3070</v>
      </c>
      <c r="P82" s="619"/>
      <c r="Q82" s="567"/>
      <c r="R82" s="567"/>
      <c r="S82" s="567"/>
      <c r="T82" s="567"/>
      <c r="U82" s="653">
        <v>30.6</v>
      </c>
    </row>
    <row r="83" spans="1:21" ht="29" x14ac:dyDescent="0.35">
      <c r="A83" s="548"/>
      <c r="B83" s="548" t="s">
        <v>8</v>
      </c>
      <c r="C83" s="548"/>
      <c r="D83" s="548"/>
      <c r="E83" s="548"/>
      <c r="F83" s="548" t="s">
        <v>8</v>
      </c>
      <c r="G83" s="619" t="s">
        <v>1545</v>
      </c>
      <c r="H83" s="619" t="s">
        <v>2158</v>
      </c>
      <c r="I83" s="548"/>
      <c r="J83" s="619">
        <v>30</v>
      </c>
      <c r="K83" s="567"/>
      <c r="N83" s="619"/>
      <c r="O83" s="619" t="s">
        <v>3071</v>
      </c>
      <c r="P83" s="619"/>
      <c r="Q83" s="567"/>
      <c r="R83" s="567"/>
      <c r="S83" s="567"/>
      <c r="T83" s="567"/>
      <c r="U83" s="653">
        <v>30.6</v>
      </c>
    </row>
    <row r="84" spans="1:21" x14ac:dyDescent="0.35">
      <c r="A84" s="567"/>
      <c r="B84" s="567"/>
      <c r="C84" s="567"/>
      <c r="D84" s="567"/>
      <c r="E84" s="567"/>
      <c r="F84" s="567"/>
      <c r="G84" s="567"/>
      <c r="H84" s="567"/>
      <c r="I84" s="567"/>
      <c r="J84" s="567"/>
      <c r="K84" s="567"/>
      <c r="N84" s="619"/>
      <c r="O84" s="619"/>
      <c r="P84" s="619"/>
      <c r="Q84" s="567"/>
      <c r="R84" s="567"/>
      <c r="S84" s="567"/>
      <c r="T84" s="567"/>
      <c r="U84" s="567"/>
    </row>
  </sheetData>
  <mergeCells count="20">
    <mergeCell ref="A1:I2"/>
    <mergeCell ref="A3:B3"/>
    <mergeCell ref="C3:D3"/>
    <mergeCell ref="E3:F3"/>
    <mergeCell ref="C4:D4"/>
    <mergeCell ref="E4:F4"/>
    <mergeCell ref="A11:B11"/>
    <mergeCell ref="C11:F11"/>
    <mergeCell ref="G11:I11"/>
    <mergeCell ref="C5:D5"/>
    <mergeCell ref="C6:D6"/>
    <mergeCell ref="A4:B6"/>
    <mergeCell ref="E5:F5"/>
    <mergeCell ref="E6:F6"/>
    <mergeCell ref="A7:E7"/>
    <mergeCell ref="F7:G7"/>
    <mergeCell ref="A8:E8"/>
    <mergeCell ref="F8:G8"/>
    <mergeCell ref="B9:E9"/>
    <mergeCell ref="F9:G9"/>
  </mergeCells>
  <hyperlinks>
    <hyperlink ref="H4" r:id="rId1" xr:uid="{723F8207-A339-4218-A31F-25C081AB50A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1528-541E-46C4-8CD4-FE2615D71351}">
  <dimension ref="A1:R125"/>
  <sheetViews>
    <sheetView zoomScale="70" zoomScaleNormal="70" workbookViewId="0">
      <selection activeCell="A4" sqref="A4:B4"/>
    </sheetView>
  </sheetViews>
  <sheetFormatPr baseColWidth="10" defaultColWidth="9.08984375" defaultRowHeight="14.5" x14ac:dyDescent="0.35"/>
  <cols>
    <col min="1" max="1" width="24.36328125" style="362" customWidth="1"/>
    <col min="2" max="2" width="20" style="362" customWidth="1"/>
    <col min="3" max="3" width="24.08984375" style="362" customWidth="1"/>
    <col min="4" max="4" width="21.08984375" style="362" customWidth="1"/>
    <col min="5" max="5" width="14.90625" style="362" customWidth="1"/>
    <col min="6" max="6" width="10.08984375" style="362" customWidth="1"/>
    <col min="7" max="7" width="13.90625" style="362" customWidth="1"/>
    <col min="8" max="8" width="14" style="362" customWidth="1"/>
    <col min="9" max="9" width="19.6328125" style="362" customWidth="1"/>
    <col min="10" max="10" width="18.08984375" style="362" customWidth="1"/>
    <col min="11" max="11" width="29.90625" style="362" customWidth="1"/>
    <col min="12" max="15" width="9.08984375" style="362"/>
    <col min="16" max="16" width="15.453125" style="362" customWidth="1"/>
    <col min="17" max="17" width="55.6328125" style="362" customWidth="1"/>
    <col min="18" max="16384" width="9.08984375" style="362"/>
  </cols>
  <sheetData>
    <row r="1" spans="1:18" ht="58.5" customHeight="1" x14ac:dyDescent="0.35">
      <c r="A1" s="210" t="s">
        <v>100</v>
      </c>
      <c r="B1" s="210" t="s">
        <v>114</v>
      </c>
      <c r="C1" s="210" t="s">
        <v>115</v>
      </c>
      <c r="D1" s="210" t="s">
        <v>108</v>
      </c>
      <c r="E1" s="210" t="s">
        <v>109</v>
      </c>
      <c r="F1" s="210" t="s">
        <v>110</v>
      </c>
      <c r="G1" s="210" t="s">
        <v>907</v>
      </c>
      <c r="H1" s="210" t="s">
        <v>112</v>
      </c>
      <c r="I1" s="210" t="s">
        <v>117</v>
      </c>
      <c r="J1" s="210" t="s">
        <v>7</v>
      </c>
      <c r="K1" s="210" t="s">
        <v>876</v>
      </c>
      <c r="L1" s="210" t="s">
        <v>6</v>
      </c>
      <c r="M1" s="210" t="s">
        <v>877</v>
      </c>
      <c r="N1" s="210" t="s">
        <v>878</v>
      </c>
      <c r="O1" s="210" t="s">
        <v>879</v>
      </c>
      <c r="P1" s="210" t="s">
        <v>121</v>
      </c>
      <c r="Q1" s="247" t="s">
        <v>875</v>
      </c>
      <c r="R1" s="370"/>
    </row>
    <row r="2" spans="1:18" ht="132" customHeight="1" x14ac:dyDescent="0.35">
      <c r="A2" s="157" t="s">
        <v>1111</v>
      </c>
      <c r="B2" s="157" t="s">
        <v>36</v>
      </c>
      <c r="C2" s="157"/>
      <c r="D2" s="157" t="s">
        <v>1239</v>
      </c>
      <c r="E2" s="122" t="s">
        <v>1114</v>
      </c>
      <c r="F2" s="122" t="s">
        <v>1113</v>
      </c>
      <c r="G2" s="363" t="s">
        <v>1115</v>
      </c>
      <c r="H2" s="157" t="s">
        <v>1112</v>
      </c>
      <c r="I2" s="122" t="s">
        <v>1190</v>
      </c>
      <c r="J2" s="157" t="s">
        <v>36</v>
      </c>
      <c r="K2" s="157"/>
      <c r="L2" s="157"/>
      <c r="M2" s="157"/>
      <c r="N2" s="157"/>
      <c r="O2" s="157" t="s">
        <v>36</v>
      </c>
      <c r="P2" s="157" t="s">
        <v>36</v>
      </c>
      <c r="Q2" s="157" t="s">
        <v>2260</v>
      </c>
      <c r="R2" s="370"/>
    </row>
    <row r="3" spans="1:18" x14ac:dyDescent="0.35">
      <c r="A3" s="371"/>
      <c r="B3" s="371"/>
      <c r="C3" s="371"/>
      <c r="D3" s="371"/>
      <c r="E3" s="371"/>
      <c r="F3" s="371"/>
      <c r="G3" s="371"/>
      <c r="H3" s="371"/>
      <c r="I3" s="371"/>
      <c r="J3" s="371"/>
      <c r="K3" s="371"/>
      <c r="L3" s="371"/>
      <c r="M3" s="371"/>
      <c r="N3" s="371"/>
      <c r="O3" s="371"/>
    </row>
    <row r="4" spans="1:18" x14ac:dyDescent="0.35">
      <c r="A4" s="371"/>
      <c r="B4" s="371"/>
      <c r="C4" s="371"/>
      <c r="D4" s="371"/>
      <c r="E4" s="371"/>
      <c r="F4" s="371"/>
      <c r="G4" s="371"/>
      <c r="H4" s="371"/>
      <c r="I4" s="371"/>
      <c r="J4" s="371"/>
      <c r="K4" s="371"/>
      <c r="L4" s="371"/>
      <c r="M4" s="371"/>
      <c r="N4" s="371"/>
      <c r="O4" s="371"/>
    </row>
    <row r="5" spans="1:18" x14ac:dyDescent="0.35">
      <c r="A5" s="371"/>
      <c r="B5" s="371"/>
      <c r="C5" s="371"/>
      <c r="D5" s="371"/>
      <c r="E5" s="371"/>
      <c r="F5" s="371"/>
      <c r="G5" s="371"/>
      <c r="H5" s="371"/>
      <c r="I5" s="371"/>
      <c r="J5" s="371"/>
      <c r="K5" s="371"/>
      <c r="L5" s="371"/>
      <c r="M5" s="371"/>
      <c r="N5" s="371"/>
      <c r="O5" s="371"/>
    </row>
    <row r="6" spans="1:18" x14ac:dyDescent="0.35">
      <c r="A6" s="371"/>
      <c r="B6" s="371"/>
      <c r="C6" s="371"/>
      <c r="D6" s="371"/>
      <c r="E6" s="371"/>
      <c r="F6" s="371"/>
      <c r="G6" s="371"/>
      <c r="H6" s="371"/>
      <c r="I6" s="371"/>
      <c r="J6" s="371"/>
      <c r="K6" s="371"/>
      <c r="L6" s="371"/>
      <c r="M6" s="371"/>
      <c r="N6" s="371"/>
      <c r="O6" s="371"/>
    </row>
    <row r="7" spans="1:18" x14ac:dyDescent="0.35">
      <c r="A7" s="671" t="s">
        <v>13</v>
      </c>
      <c r="B7" s="671"/>
      <c r="C7" s="673" t="s">
        <v>12</v>
      </c>
      <c r="D7" s="673"/>
      <c r="E7" s="673"/>
      <c r="F7" s="673"/>
      <c r="G7" s="720" t="s">
        <v>10</v>
      </c>
      <c r="H7" s="721"/>
      <c r="I7" s="722"/>
    </row>
    <row r="8" spans="1:18" ht="58" x14ac:dyDescent="0.35">
      <c r="A8" s="60" t="s">
        <v>4</v>
      </c>
      <c r="B8" s="60" t="s">
        <v>5</v>
      </c>
      <c r="C8" s="61" t="s">
        <v>6</v>
      </c>
      <c r="D8" s="61" t="s">
        <v>880</v>
      </c>
      <c r="E8" s="61" t="s">
        <v>7</v>
      </c>
      <c r="F8" s="61" t="s">
        <v>881</v>
      </c>
      <c r="G8" s="65" t="s">
        <v>0</v>
      </c>
      <c r="H8" s="65" t="s">
        <v>1</v>
      </c>
      <c r="I8" s="65" t="s">
        <v>894</v>
      </c>
    </row>
    <row r="9" spans="1:18" x14ac:dyDescent="0.35">
      <c r="A9" s="16"/>
      <c r="B9" s="16"/>
      <c r="C9" s="16"/>
      <c r="D9" s="16"/>
      <c r="E9" s="117"/>
      <c r="F9" s="117"/>
      <c r="G9" s="117" t="s">
        <v>2</v>
      </c>
      <c r="H9" s="117"/>
      <c r="I9" s="117"/>
    </row>
    <row r="10" spans="1:18" x14ac:dyDescent="0.35">
      <c r="A10" s="16"/>
      <c r="B10" s="16"/>
      <c r="C10" s="16"/>
      <c r="D10" s="16"/>
      <c r="E10" s="117"/>
      <c r="F10" s="117"/>
      <c r="G10" s="117" t="s">
        <v>3</v>
      </c>
      <c r="H10" s="117"/>
      <c r="I10" s="117"/>
    </row>
    <row r="11" spans="1:18" ht="203" x14ac:dyDescent="0.35">
      <c r="A11" s="16"/>
      <c r="B11" s="16"/>
      <c r="C11" s="16"/>
      <c r="D11" s="16"/>
      <c r="E11" s="117"/>
      <c r="F11" s="117"/>
      <c r="G11" s="117" t="s">
        <v>853</v>
      </c>
      <c r="H11" s="117" t="s">
        <v>73</v>
      </c>
      <c r="I11" s="372"/>
    </row>
    <row r="12" spans="1:18" ht="29" x14ac:dyDescent="0.35">
      <c r="A12" s="16"/>
      <c r="B12" s="16"/>
      <c r="C12" s="16"/>
      <c r="D12" s="16"/>
      <c r="E12" s="117"/>
      <c r="F12" s="117"/>
      <c r="G12" s="117" t="s">
        <v>14</v>
      </c>
      <c r="H12" s="117" t="s">
        <v>76</v>
      </c>
      <c r="I12" s="117"/>
    </row>
    <row r="13" spans="1:18" ht="43.5" x14ac:dyDescent="0.35">
      <c r="A13" s="16"/>
      <c r="B13" s="16"/>
      <c r="C13" s="16"/>
      <c r="D13" s="16"/>
      <c r="E13" s="117"/>
      <c r="F13" s="117"/>
      <c r="G13" s="117" t="s">
        <v>16</v>
      </c>
      <c r="H13" s="117"/>
      <c r="I13" s="117"/>
    </row>
    <row r="14" spans="1:18" ht="43.5" x14ac:dyDescent="0.35">
      <c r="A14" s="16"/>
      <c r="B14" s="16"/>
      <c r="C14" s="16"/>
      <c r="D14" s="16"/>
      <c r="E14" s="117"/>
      <c r="F14" s="117"/>
      <c r="G14" s="117" t="s">
        <v>17</v>
      </c>
      <c r="H14" s="117" t="s">
        <v>19</v>
      </c>
      <c r="I14" s="117"/>
    </row>
    <row r="15" spans="1:18" ht="43.5" x14ac:dyDescent="0.35">
      <c r="A15" s="16"/>
      <c r="B15" s="16"/>
      <c r="C15" s="16"/>
      <c r="D15" s="16"/>
      <c r="E15" s="117"/>
      <c r="F15" s="117"/>
      <c r="G15" s="117" t="s">
        <v>20</v>
      </c>
      <c r="H15" s="117" t="s">
        <v>21</v>
      </c>
      <c r="I15" s="117"/>
    </row>
    <row r="16" spans="1:18" ht="58" x14ac:dyDescent="0.35">
      <c r="A16" s="16"/>
      <c r="B16" s="16"/>
      <c r="C16" s="16"/>
      <c r="D16" s="16"/>
      <c r="E16" s="117"/>
      <c r="F16" s="117"/>
      <c r="G16" s="117" t="s">
        <v>2261</v>
      </c>
      <c r="H16" s="117" t="s">
        <v>77</v>
      </c>
      <c r="I16" s="117"/>
    </row>
    <row r="17" spans="1:9" ht="29" x14ac:dyDescent="0.35">
      <c r="A17" s="16"/>
      <c r="B17" s="16"/>
      <c r="C17" s="16"/>
      <c r="D17" s="16"/>
      <c r="E17" s="117"/>
      <c r="F17" s="117"/>
      <c r="G17" s="117" t="s">
        <v>78</v>
      </c>
      <c r="H17" s="117" t="s">
        <v>76</v>
      </c>
      <c r="I17" s="117"/>
    </row>
    <row r="18" spans="1:9" ht="43.5" x14ac:dyDescent="0.35">
      <c r="A18" s="16"/>
      <c r="B18" s="16"/>
      <c r="C18" s="16"/>
      <c r="D18" s="16"/>
      <c r="E18" s="117"/>
      <c r="F18" s="117"/>
      <c r="G18" s="117" t="s">
        <v>2262</v>
      </c>
      <c r="H18" s="117"/>
      <c r="I18" s="117"/>
    </row>
    <row r="19" spans="1:9" ht="72.5" x14ac:dyDescent="0.35">
      <c r="A19" s="16"/>
      <c r="B19" s="16"/>
      <c r="C19" s="16"/>
      <c r="D19" s="16"/>
      <c r="E19" s="117"/>
      <c r="F19" s="117"/>
      <c r="G19" s="117" t="s">
        <v>79</v>
      </c>
      <c r="H19" s="117" t="s">
        <v>80</v>
      </c>
      <c r="I19" s="117"/>
    </row>
    <row r="20" spans="1:9" ht="43.5" x14ac:dyDescent="0.35">
      <c r="A20" s="16"/>
      <c r="B20" s="16"/>
      <c r="C20" s="16"/>
      <c r="D20" s="16"/>
      <c r="E20" s="117"/>
      <c r="F20" s="117"/>
      <c r="G20" s="117" t="s">
        <v>22</v>
      </c>
      <c r="H20" s="117" t="s">
        <v>23</v>
      </c>
      <c r="I20" s="117"/>
    </row>
    <row r="21" spans="1:9" ht="43.5" x14ac:dyDescent="0.35">
      <c r="A21" s="16"/>
      <c r="B21" s="16"/>
      <c r="C21" s="16"/>
      <c r="D21" s="16"/>
      <c r="E21" s="117"/>
      <c r="F21" s="117"/>
      <c r="G21" s="117" t="s">
        <v>24</v>
      </c>
      <c r="H21" s="117" t="s">
        <v>25</v>
      </c>
      <c r="I21" s="117"/>
    </row>
    <row r="22" spans="1:9" ht="43.5" x14ac:dyDescent="0.35">
      <c r="A22" s="16"/>
      <c r="B22" s="16"/>
      <c r="C22" s="16"/>
      <c r="D22" s="16"/>
      <c r="E22" s="117"/>
      <c r="F22" s="117"/>
      <c r="G22" s="117" t="s">
        <v>26</v>
      </c>
      <c r="H22" s="117" t="s">
        <v>27</v>
      </c>
      <c r="I22" s="117"/>
    </row>
    <row r="23" spans="1:9" ht="58" x14ac:dyDescent="0.35">
      <c r="A23" s="16"/>
      <c r="B23" s="16"/>
      <c r="C23" s="16"/>
      <c r="D23" s="16"/>
      <c r="E23" s="117"/>
      <c r="F23" s="117"/>
      <c r="G23" s="117" t="s">
        <v>28</v>
      </c>
      <c r="H23" s="117" t="s">
        <v>29</v>
      </c>
      <c r="I23" s="117"/>
    </row>
    <row r="24" spans="1:9" ht="43.5" x14ac:dyDescent="0.35">
      <c r="A24" s="16"/>
      <c r="B24" s="16"/>
      <c r="C24" s="16"/>
      <c r="D24" s="16"/>
      <c r="E24" s="117"/>
      <c r="F24" s="117"/>
      <c r="G24" s="117" t="s">
        <v>30</v>
      </c>
      <c r="H24" s="117" t="s">
        <v>31</v>
      </c>
      <c r="I24" s="117"/>
    </row>
    <row r="25" spans="1:9" ht="29" x14ac:dyDescent="0.35">
      <c r="A25" s="16"/>
      <c r="B25" s="16"/>
      <c r="C25" s="16"/>
      <c r="D25" s="16"/>
      <c r="E25" s="117"/>
      <c r="F25" s="117"/>
      <c r="G25" s="117" t="s">
        <v>32</v>
      </c>
      <c r="H25" s="117" t="s">
        <v>33</v>
      </c>
      <c r="I25" s="117"/>
    </row>
    <row r="26" spans="1:9" ht="43.5" x14ac:dyDescent="0.35">
      <c r="A26" s="16"/>
      <c r="B26" s="16"/>
      <c r="C26" s="16"/>
      <c r="D26" s="16"/>
      <c r="E26" s="117"/>
      <c r="F26" s="117"/>
      <c r="G26" s="117" t="s">
        <v>84</v>
      </c>
      <c r="H26" s="117" t="s">
        <v>85</v>
      </c>
      <c r="I26" s="117"/>
    </row>
    <row r="27" spans="1:9" ht="29" x14ac:dyDescent="0.35">
      <c r="A27" s="16"/>
      <c r="B27" s="16"/>
      <c r="C27" s="16"/>
      <c r="D27" s="16"/>
      <c r="E27" s="117"/>
      <c r="F27" s="117"/>
      <c r="G27" s="117" t="s">
        <v>86</v>
      </c>
      <c r="H27" s="117" t="s">
        <v>87</v>
      </c>
      <c r="I27" s="117"/>
    </row>
    <row r="28" spans="1:9" ht="43.5" x14ac:dyDescent="0.35">
      <c r="A28" s="16"/>
      <c r="B28" s="16"/>
      <c r="C28" s="16"/>
      <c r="D28" s="16"/>
      <c r="E28" s="117"/>
      <c r="F28" s="117"/>
      <c r="G28" s="117" t="s">
        <v>88</v>
      </c>
      <c r="H28" s="117"/>
      <c r="I28" s="117"/>
    </row>
    <row r="29" spans="1:9" ht="101.5" x14ac:dyDescent="0.35">
      <c r="A29" s="16"/>
      <c r="B29" s="16"/>
      <c r="C29" s="16"/>
      <c r="D29" s="16"/>
      <c r="E29" s="117"/>
      <c r="F29" s="117"/>
      <c r="G29" s="117" t="s">
        <v>74</v>
      </c>
      <c r="H29" s="117" t="s">
        <v>81</v>
      </c>
      <c r="I29" s="117"/>
    </row>
    <row r="30" spans="1:9" ht="116" x14ac:dyDescent="0.35">
      <c r="A30" s="16"/>
      <c r="B30" s="16"/>
      <c r="C30" s="16"/>
      <c r="D30" s="16"/>
      <c r="E30" s="117"/>
      <c r="F30" s="117"/>
      <c r="G30" s="117" t="s">
        <v>82</v>
      </c>
      <c r="H30" s="117"/>
      <c r="I30" s="117"/>
    </row>
    <row r="31" spans="1:9" ht="101.5" x14ac:dyDescent="0.35">
      <c r="A31" s="16"/>
      <c r="B31" s="16"/>
      <c r="C31" s="16"/>
      <c r="D31" s="16"/>
      <c r="E31" s="117"/>
      <c r="F31" s="117"/>
      <c r="G31" s="117" t="s">
        <v>89</v>
      </c>
      <c r="H31" s="117"/>
      <c r="I31" s="117"/>
    </row>
    <row r="32" spans="1:9" ht="58" x14ac:dyDescent="0.35">
      <c r="A32" s="16"/>
      <c r="B32" s="16"/>
      <c r="C32" s="16"/>
      <c r="D32" s="16"/>
      <c r="E32" s="117"/>
      <c r="F32" s="117"/>
      <c r="G32" s="117" t="s">
        <v>34</v>
      </c>
      <c r="H32" s="117" t="s">
        <v>35</v>
      </c>
      <c r="I32" s="117"/>
    </row>
    <row r="33" spans="1:9" ht="43.5" x14ac:dyDescent="0.35">
      <c r="A33" s="16"/>
      <c r="B33" s="16"/>
      <c r="C33" s="16"/>
      <c r="D33" s="16"/>
      <c r="E33" s="117"/>
      <c r="F33" s="117"/>
      <c r="G33" s="117" t="s">
        <v>90</v>
      </c>
      <c r="H33" s="117" t="s">
        <v>91</v>
      </c>
      <c r="I33" s="117"/>
    </row>
    <row r="34" spans="1:9" ht="43.5" x14ac:dyDescent="0.35">
      <c r="A34" s="16"/>
      <c r="B34" s="16"/>
      <c r="C34" s="16"/>
      <c r="D34" s="16"/>
      <c r="E34" s="117"/>
      <c r="F34" s="117"/>
      <c r="G34" s="117" t="s">
        <v>37</v>
      </c>
      <c r="H34" s="117" t="s">
        <v>38</v>
      </c>
      <c r="I34" s="117"/>
    </row>
    <row r="35" spans="1:9" ht="43.5" x14ac:dyDescent="0.35">
      <c r="A35" s="16"/>
      <c r="B35" s="16"/>
      <c r="C35" s="16"/>
      <c r="D35" s="16"/>
      <c r="E35" s="117"/>
      <c r="F35" s="117"/>
      <c r="G35" s="117" t="s">
        <v>92</v>
      </c>
      <c r="H35" s="117" t="s">
        <v>38</v>
      </c>
      <c r="I35" s="117"/>
    </row>
    <row r="36" spans="1:9" ht="58" x14ac:dyDescent="0.35">
      <c r="A36" s="16"/>
      <c r="B36" s="16"/>
      <c r="C36" s="16"/>
      <c r="D36" s="16"/>
      <c r="E36" s="117"/>
      <c r="F36" s="117"/>
      <c r="G36" s="117" t="s">
        <v>39</v>
      </c>
      <c r="H36" s="117" t="s">
        <v>40</v>
      </c>
      <c r="I36" s="117"/>
    </row>
    <row r="37" spans="1:9" ht="43.5" x14ac:dyDescent="0.35">
      <c r="A37" s="16"/>
      <c r="B37" s="16"/>
      <c r="C37" s="16"/>
      <c r="D37" s="16"/>
      <c r="E37" s="117"/>
      <c r="F37" s="117"/>
      <c r="G37" s="117" t="s">
        <v>93</v>
      </c>
      <c r="H37" s="117" t="s">
        <v>94</v>
      </c>
      <c r="I37" s="117"/>
    </row>
    <row r="38" spans="1:9" ht="58" x14ac:dyDescent="0.35">
      <c r="A38" s="16"/>
      <c r="B38" s="16"/>
      <c r="C38" s="16"/>
      <c r="D38" s="16"/>
      <c r="E38" s="117"/>
      <c r="F38" s="117"/>
      <c r="G38" s="117" t="s">
        <v>41</v>
      </c>
      <c r="H38" s="117" t="s">
        <v>42</v>
      </c>
      <c r="I38" s="117"/>
    </row>
    <row r="39" spans="1:9" ht="116" x14ac:dyDescent="0.35">
      <c r="A39" s="16"/>
      <c r="B39" s="16"/>
      <c r="C39" s="16"/>
      <c r="D39" s="16"/>
      <c r="E39" s="117"/>
      <c r="F39" s="117"/>
      <c r="G39" s="117" t="s">
        <v>43</v>
      </c>
      <c r="H39" s="117" t="s">
        <v>44</v>
      </c>
      <c r="I39" s="117"/>
    </row>
    <row r="40" spans="1:9" ht="145" x14ac:dyDescent="0.35">
      <c r="A40" s="16"/>
      <c r="B40" s="16"/>
      <c r="C40" s="16"/>
      <c r="D40" s="16"/>
      <c r="E40" s="117"/>
      <c r="F40" s="117"/>
      <c r="G40" s="117" t="s">
        <v>45</v>
      </c>
      <c r="H40" s="117" t="s">
        <v>46</v>
      </c>
      <c r="I40" s="117"/>
    </row>
    <row r="41" spans="1:9" ht="29" x14ac:dyDescent="0.35">
      <c r="A41" s="16"/>
      <c r="B41" s="16"/>
      <c r="C41" s="16"/>
      <c r="D41" s="16"/>
      <c r="E41" s="117"/>
      <c r="F41" s="117"/>
      <c r="G41" s="117" t="s">
        <v>47</v>
      </c>
      <c r="H41" s="117" t="s">
        <v>48</v>
      </c>
      <c r="I41" s="117"/>
    </row>
    <row r="42" spans="1:9" ht="29" x14ac:dyDescent="0.35">
      <c r="A42" s="16"/>
      <c r="B42" s="16"/>
      <c r="C42" s="16"/>
      <c r="D42" s="16"/>
      <c r="E42" s="117"/>
      <c r="F42" s="117"/>
      <c r="G42" s="117" t="s">
        <v>49</v>
      </c>
      <c r="H42" s="117" t="s">
        <v>50</v>
      </c>
      <c r="I42" s="117"/>
    </row>
    <row r="43" spans="1:9" ht="29" x14ac:dyDescent="0.35">
      <c r="A43" s="16"/>
      <c r="B43" s="16"/>
      <c r="C43" s="16"/>
      <c r="D43" s="16"/>
      <c r="E43" s="117"/>
      <c r="F43" s="117"/>
      <c r="G43" s="117" t="s">
        <v>51</v>
      </c>
      <c r="H43" s="117" t="s">
        <v>52</v>
      </c>
      <c r="I43" s="117"/>
    </row>
    <row r="44" spans="1:9" ht="159.5" x14ac:dyDescent="0.35">
      <c r="A44" s="16"/>
      <c r="B44" s="16"/>
      <c r="C44" s="16"/>
      <c r="D44" s="16"/>
      <c r="E44" s="117"/>
      <c r="F44" s="117"/>
      <c r="G44" s="117" t="s">
        <v>854</v>
      </c>
      <c r="H44" s="117" t="s">
        <v>54</v>
      </c>
      <c r="I44" s="117"/>
    </row>
    <row r="45" spans="1:9" ht="290" x14ac:dyDescent="0.35">
      <c r="A45" s="16"/>
      <c r="B45" s="16"/>
      <c r="C45" s="16"/>
      <c r="D45" s="16"/>
      <c r="E45" s="117"/>
      <c r="F45" s="117"/>
      <c r="G45" s="117" t="s">
        <v>55</v>
      </c>
      <c r="H45" s="117" t="s">
        <v>56</v>
      </c>
      <c r="I45" s="117"/>
    </row>
    <row r="46" spans="1:9" ht="29" x14ac:dyDescent="0.35">
      <c r="A46" s="16"/>
      <c r="B46" s="16"/>
      <c r="C46" s="16"/>
      <c r="D46" s="16"/>
      <c r="E46" s="117"/>
      <c r="F46" s="117"/>
      <c r="G46" s="117" t="s">
        <v>57</v>
      </c>
      <c r="H46" s="117" t="s">
        <v>58</v>
      </c>
      <c r="I46" s="117"/>
    </row>
    <row r="47" spans="1:9" ht="43.5" x14ac:dyDescent="0.35">
      <c r="A47" s="16"/>
      <c r="B47" s="16"/>
      <c r="C47" s="16"/>
      <c r="D47" s="16"/>
      <c r="E47" s="117"/>
      <c r="F47" s="117"/>
      <c r="G47" s="117" t="s">
        <v>855</v>
      </c>
      <c r="H47" s="117"/>
      <c r="I47" s="117"/>
    </row>
    <row r="48" spans="1:9" ht="58" x14ac:dyDescent="0.35">
      <c r="A48" s="16"/>
      <c r="B48" s="16"/>
      <c r="C48" s="16"/>
      <c r="D48" s="16"/>
      <c r="E48" s="117"/>
      <c r="F48" s="117"/>
      <c r="G48" s="117" t="s">
        <v>59</v>
      </c>
      <c r="H48" s="117" t="s">
        <v>60</v>
      </c>
      <c r="I48" s="117"/>
    </row>
    <row r="49" spans="1:9" ht="43.5" x14ac:dyDescent="0.35">
      <c r="A49" s="16"/>
      <c r="B49" s="16"/>
      <c r="C49" s="16"/>
      <c r="D49" s="16"/>
      <c r="E49" s="117"/>
      <c r="F49" s="117"/>
      <c r="G49" s="117" t="s">
        <v>856</v>
      </c>
      <c r="H49" s="117"/>
      <c r="I49" s="117"/>
    </row>
    <row r="50" spans="1:9" ht="43.5" x14ac:dyDescent="0.35">
      <c r="A50" s="16"/>
      <c r="B50" s="16"/>
      <c r="C50" s="16"/>
      <c r="D50" s="16"/>
      <c r="E50" s="117"/>
      <c r="F50" s="117"/>
      <c r="G50" s="117" t="s">
        <v>857</v>
      </c>
      <c r="H50" s="117"/>
      <c r="I50" s="117"/>
    </row>
    <row r="51" spans="1:9" ht="43.5" x14ac:dyDescent="0.35">
      <c r="A51" s="16"/>
      <c r="B51" s="16"/>
      <c r="C51" s="16"/>
      <c r="D51" s="16"/>
      <c r="E51" s="117"/>
      <c r="F51" s="117"/>
      <c r="G51" s="117" t="s">
        <v>858</v>
      </c>
      <c r="H51" s="117"/>
      <c r="I51" s="117"/>
    </row>
    <row r="52" spans="1:9" ht="87" x14ac:dyDescent="0.35">
      <c r="A52" s="16"/>
      <c r="B52" s="16"/>
      <c r="C52" s="16"/>
      <c r="D52" s="16"/>
      <c r="E52" s="117"/>
      <c r="F52" s="117"/>
      <c r="G52" s="117" t="s">
        <v>859</v>
      </c>
      <c r="H52" s="117" t="s">
        <v>70</v>
      </c>
      <c r="I52" s="117"/>
    </row>
    <row r="53" spans="1:9" ht="43.5" x14ac:dyDescent="0.35">
      <c r="A53" s="16"/>
      <c r="B53" s="16"/>
      <c r="C53" s="16"/>
      <c r="D53" s="16"/>
      <c r="E53" s="117"/>
      <c r="F53" s="117"/>
      <c r="G53" s="117" t="s">
        <v>61</v>
      </c>
      <c r="H53" s="117" t="s">
        <v>62</v>
      </c>
      <c r="I53" s="117"/>
    </row>
    <row r="54" spans="1:9" ht="43.5" x14ac:dyDescent="0.35">
      <c r="A54" s="16"/>
      <c r="B54" s="16"/>
      <c r="C54" s="16"/>
      <c r="D54" s="16"/>
      <c r="E54" s="117"/>
      <c r="F54" s="117"/>
      <c r="G54" s="117" t="s">
        <v>63</v>
      </c>
      <c r="H54" s="117" t="s">
        <v>64</v>
      </c>
      <c r="I54" s="117"/>
    </row>
    <row r="55" spans="1:9" ht="72.5" x14ac:dyDescent="0.35">
      <c r="A55" s="16"/>
      <c r="B55" s="16"/>
      <c r="C55" s="16"/>
      <c r="D55" s="16"/>
      <c r="E55" s="117"/>
      <c r="F55" s="117"/>
      <c r="G55" s="117" t="s">
        <v>65</v>
      </c>
      <c r="H55" s="117" t="s">
        <v>66</v>
      </c>
      <c r="I55" s="117"/>
    </row>
    <row r="56" spans="1:9" ht="43.5" x14ac:dyDescent="0.35">
      <c r="A56" s="16"/>
      <c r="B56" s="16"/>
      <c r="C56" s="16"/>
      <c r="D56" s="16"/>
      <c r="E56" s="117"/>
      <c r="F56" s="117"/>
      <c r="G56" s="117" t="s">
        <v>67</v>
      </c>
      <c r="H56" s="117" t="s">
        <v>68</v>
      </c>
      <c r="I56" s="117"/>
    </row>
    <row r="57" spans="1:9" ht="101.5" x14ac:dyDescent="0.35">
      <c r="A57" s="16"/>
      <c r="B57" s="16"/>
      <c r="C57" s="16"/>
      <c r="D57" s="16"/>
      <c r="E57" s="117"/>
      <c r="F57" s="117"/>
      <c r="G57" s="117" t="s">
        <v>71</v>
      </c>
      <c r="H57" s="117" t="s">
        <v>72</v>
      </c>
      <c r="I57" s="117"/>
    </row>
    <row r="58" spans="1:9" ht="58" x14ac:dyDescent="0.35">
      <c r="A58" s="16"/>
      <c r="B58" s="16"/>
      <c r="C58" s="16"/>
      <c r="D58" s="16"/>
      <c r="E58" s="117"/>
      <c r="F58" s="117"/>
      <c r="G58" s="117" t="s">
        <v>860</v>
      </c>
      <c r="H58" s="117"/>
      <c r="I58" s="117"/>
    </row>
    <row r="59" spans="1:9" x14ac:dyDescent="0.35">
      <c r="A59" s="16"/>
      <c r="B59" s="16"/>
      <c r="C59" s="16"/>
      <c r="D59" s="16"/>
      <c r="E59" s="117"/>
      <c r="F59" s="117"/>
      <c r="G59" s="117" t="s">
        <v>96</v>
      </c>
      <c r="H59" s="117" t="s">
        <v>98</v>
      </c>
      <c r="I59" s="117"/>
    </row>
    <row r="60" spans="1:9" ht="43.5" x14ac:dyDescent="0.35">
      <c r="A60" s="16"/>
      <c r="B60" s="16"/>
      <c r="C60" s="16"/>
      <c r="D60" s="16"/>
      <c r="E60" s="117"/>
      <c r="F60" s="117"/>
      <c r="G60" s="117" t="s">
        <v>97</v>
      </c>
      <c r="H60" s="117" t="s">
        <v>99</v>
      </c>
      <c r="I60" s="117"/>
    </row>
    <row r="61" spans="1:9" ht="217.5" x14ac:dyDescent="0.35">
      <c r="A61" s="16"/>
      <c r="B61" s="16"/>
      <c r="C61" s="16"/>
      <c r="D61" s="16"/>
      <c r="E61" s="117" t="s">
        <v>8</v>
      </c>
      <c r="F61" s="117"/>
      <c r="G61" s="117" t="s">
        <v>1923</v>
      </c>
      <c r="H61" s="117"/>
      <c r="I61" s="117"/>
    </row>
    <row r="62" spans="1:9" ht="101.5" x14ac:dyDescent="0.35">
      <c r="E62" s="117" t="s">
        <v>8</v>
      </c>
      <c r="F62" s="117"/>
      <c r="G62" s="117" t="s">
        <v>1924</v>
      </c>
      <c r="H62" s="117"/>
      <c r="I62" s="117"/>
    </row>
    <row r="63" spans="1:9" ht="29" x14ac:dyDescent="0.35">
      <c r="E63" s="117" t="s">
        <v>8</v>
      </c>
      <c r="F63" s="117"/>
      <c r="G63" s="117" t="s">
        <v>1925</v>
      </c>
      <c r="H63" s="117"/>
      <c r="I63" s="117"/>
    </row>
    <row r="64" spans="1:9" ht="116" x14ac:dyDescent="0.35">
      <c r="E64" s="117" t="s">
        <v>8</v>
      </c>
      <c r="F64" s="117"/>
      <c r="G64" s="117" t="s">
        <v>1926</v>
      </c>
      <c r="H64" s="117"/>
      <c r="I64" s="117"/>
    </row>
    <row r="65" spans="1:9" ht="43.5" x14ac:dyDescent="0.35">
      <c r="A65" s="202"/>
      <c r="E65" s="117" t="s">
        <v>8</v>
      </c>
      <c r="F65" s="117"/>
      <c r="G65" s="117" t="s">
        <v>1928</v>
      </c>
      <c r="H65" s="117"/>
      <c r="I65" s="117"/>
    </row>
    <row r="66" spans="1:9" ht="29" x14ac:dyDescent="0.35">
      <c r="A66" s="202"/>
      <c r="E66" s="117" t="s">
        <v>8</v>
      </c>
      <c r="F66" s="117"/>
      <c r="G66" s="117" t="s">
        <v>1930</v>
      </c>
      <c r="H66" s="117"/>
      <c r="I66" s="117"/>
    </row>
    <row r="67" spans="1:9" ht="72.5" x14ac:dyDescent="0.35">
      <c r="A67" s="202"/>
      <c r="E67" s="117" t="s">
        <v>8</v>
      </c>
      <c r="F67" s="117"/>
      <c r="G67" s="117" t="s">
        <v>1931</v>
      </c>
      <c r="H67" s="117"/>
      <c r="I67" s="117"/>
    </row>
    <row r="68" spans="1:9" ht="101.5" x14ac:dyDescent="0.35">
      <c r="A68" s="202"/>
      <c r="E68" s="117" t="s">
        <v>8</v>
      </c>
      <c r="F68" s="117"/>
      <c r="G68" s="117" t="s">
        <v>1932</v>
      </c>
      <c r="H68" s="117"/>
      <c r="I68" s="117"/>
    </row>
    <row r="69" spans="1:9" ht="58" x14ac:dyDescent="0.35">
      <c r="A69" s="202"/>
      <c r="E69" s="117" t="s">
        <v>8</v>
      </c>
      <c r="F69" s="117"/>
      <c r="G69" s="117" t="s">
        <v>1933</v>
      </c>
      <c r="H69" s="117"/>
      <c r="I69" s="117"/>
    </row>
    <row r="70" spans="1:9" ht="72.5" x14ac:dyDescent="0.35">
      <c r="A70" s="202"/>
      <c r="E70" s="117" t="s">
        <v>8</v>
      </c>
      <c r="F70" s="117"/>
      <c r="G70" s="117" t="s">
        <v>1934</v>
      </c>
      <c r="H70" s="117"/>
      <c r="I70" s="117"/>
    </row>
    <row r="71" spans="1:9" ht="101.5" x14ac:dyDescent="0.35">
      <c r="A71" s="202"/>
      <c r="E71" s="117" t="s">
        <v>8</v>
      </c>
      <c r="F71" s="117"/>
      <c r="G71" s="117" t="s">
        <v>1935</v>
      </c>
      <c r="H71" s="117"/>
      <c r="I71" s="117"/>
    </row>
    <row r="72" spans="1:9" ht="58" x14ac:dyDescent="0.35">
      <c r="A72" s="202"/>
      <c r="E72" s="117" t="s">
        <v>8</v>
      </c>
      <c r="F72" s="117"/>
      <c r="G72" s="117" t="s">
        <v>1936</v>
      </c>
      <c r="H72" s="117"/>
      <c r="I72" s="117"/>
    </row>
    <row r="73" spans="1:9" ht="29" x14ac:dyDescent="0.35">
      <c r="A73" s="202"/>
      <c r="E73" s="117" t="s">
        <v>8</v>
      </c>
      <c r="F73" s="117"/>
      <c r="G73" s="117" t="s">
        <v>1937</v>
      </c>
      <c r="H73" s="117"/>
      <c r="I73" s="117"/>
    </row>
    <row r="74" spans="1:9" ht="29" x14ac:dyDescent="0.35">
      <c r="A74" s="202"/>
      <c r="E74" s="117" t="s">
        <v>8</v>
      </c>
      <c r="F74" s="117"/>
      <c r="G74" s="117" t="s">
        <v>1938</v>
      </c>
      <c r="H74" s="117"/>
      <c r="I74" s="117"/>
    </row>
    <row r="75" spans="1:9" x14ac:dyDescent="0.35">
      <c r="A75" s="202"/>
      <c r="E75" s="117" t="s">
        <v>8</v>
      </c>
      <c r="F75" s="117"/>
      <c r="G75" s="117" t="s">
        <v>1939</v>
      </c>
      <c r="H75" s="117"/>
      <c r="I75" s="117"/>
    </row>
    <row r="76" spans="1:9" ht="29" x14ac:dyDescent="0.35">
      <c r="A76" s="202"/>
      <c r="E76" s="117" t="s">
        <v>8</v>
      </c>
      <c r="F76" s="117"/>
      <c r="G76" s="117" t="s">
        <v>1940</v>
      </c>
      <c r="H76" s="117"/>
      <c r="I76" s="117"/>
    </row>
    <row r="77" spans="1:9" ht="43.5" x14ac:dyDescent="0.35">
      <c r="A77" s="202"/>
      <c r="E77" s="117" t="s">
        <v>8</v>
      </c>
      <c r="F77" s="117"/>
      <c r="G77" s="117" t="s">
        <v>1941</v>
      </c>
      <c r="H77" s="117"/>
      <c r="I77" s="117"/>
    </row>
    <row r="78" spans="1:9" x14ac:dyDescent="0.35">
      <c r="A78" s="202"/>
      <c r="E78" s="117"/>
      <c r="F78" s="117"/>
      <c r="G78" s="117"/>
      <c r="H78" s="117"/>
      <c r="I78" s="117"/>
    </row>
    <row r="79" spans="1:9" x14ac:dyDescent="0.35">
      <c r="A79" s="202"/>
    </row>
    <row r="80" spans="1:9" x14ac:dyDescent="0.35">
      <c r="A80" s="202"/>
    </row>
    <row r="81" spans="1:1" x14ac:dyDescent="0.35">
      <c r="A81" s="202"/>
    </row>
    <row r="82" spans="1:1" x14ac:dyDescent="0.35">
      <c r="A82" s="211" t="s">
        <v>1915</v>
      </c>
    </row>
    <row r="83" spans="1:1" x14ac:dyDescent="0.35">
      <c r="A83" s="211" t="s">
        <v>2263</v>
      </c>
    </row>
    <row r="84" spans="1:1" x14ac:dyDescent="0.35">
      <c r="A84" s="211" t="s">
        <v>1916</v>
      </c>
    </row>
    <row r="85" spans="1:1" x14ac:dyDescent="0.35">
      <c r="A85" s="211" t="s">
        <v>1917</v>
      </c>
    </row>
    <row r="86" spans="1:1" x14ac:dyDescent="0.35">
      <c r="A86" s="211" t="s">
        <v>1918</v>
      </c>
    </row>
    <row r="87" spans="1:1" x14ac:dyDescent="0.35">
      <c r="A87" s="211" t="s">
        <v>2264</v>
      </c>
    </row>
    <row r="88" spans="1:1" x14ac:dyDescent="0.35">
      <c r="A88" s="211" t="s">
        <v>1919</v>
      </c>
    </row>
    <row r="89" spans="1:1" x14ac:dyDescent="0.35">
      <c r="A89" s="211" t="s">
        <v>1920</v>
      </c>
    </row>
    <row r="91" spans="1:1" x14ac:dyDescent="0.35">
      <c r="A91" s="362" t="s">
        <v>1921</v>
      </c>
    </row>
    <row r="92" spans="1:1" x14ac:dyDescent="0.35">
      <c r="A92" s="362" t="s">
        <v>1922</v>
      </c>
    </row>
    <row r="93" spans="1:1" x14ac:dyDescent="0.35">
      <c r="A93" s="362" t="s">
        <v>1923</v>
      </c>
    </row>
    <row r="94" spans="1:1" x14ac:dyDescent="0.35">
      <c r="A94" s="362" t="s">
        <v>1924</v>
      </c>
    </row>
    <row r="95" spans="1:1" x14ac:dyDescent="0.35">
      <c r="A95" s="362" t="s">
        <v>1925</v>
      </c>
    </row>
    <row r="96" spans="1:1" x14ac:dyDescent="0.35">
      <c r="A96" s="362" t="s">
        <v>1926</v>
      </c>
    </row>
    <row r="98" spans="1:1" x14ac:dyDescent="0.35">
      <c r="A98" s="362" t="s">
        <v>1927</v>
      </c>
    </row>
    <row r="99" spans="1:1" x14ac:dyDescent="0.35">
      <c r="A99" s="362" t="s">
        <v>1928</v>
      </c>
    </row>
    <row r="101" spans="1:1" x14ac:dyDescent="0.35">
      <c r="A101" s="362" t="s">
        <v>1929</v>
      </c>
    </row>
    <row r="102" spans="1:1" x14ac:dyDescent="0.35">
      <c r="A102" s="362" t="s">
        <v>1930</v>
      </c>
    </row>
    <row r="103" spans="1:1" x14ac:dyDescent="0.35">
      <c r="A103" s="362" t="s">
        <v>1931</v>
      </c>
    </row>
    <row r="104" spans="1:1" x14ac:dyDescent="0.35">
      <c r="A104" s="362" t="s">
        <v>1932</v>
      </c>
    </row>
    <row r="105" spans="1:1" x14ac:dyDescent="0.35">
      <c r="A105" s="362" t="s">
        <v>1933</v>
      </c>
    </row>
    <row r="106" spans="1:1" x14ac:dyDescent="0.35">
      <c r="A106" s="362" t="s">
        <v>1934</v>
      </c>
    </row>
    <row r="107" spans="1:1" x14ac:dyDescent="0.35">
      <c r="A107" s="362" t="s">
        <v>1935</v>
      </c>
    </row>
    <row r="108" spans="1:1" x14ac:dyDescent="0.35">
      <c r="A108" s="362" t="s">
        <v>1936</v>
      </c>
    </row>
    <row r="109" spans="1:1" x14ac:dyDescent="0.35">
      <c r="A109" s="362" t="s">
        <v>1937</v>
      </c>
    </row>
    <row r="110" spans="1:1" x14ac:dyDescent="0.35">
      <c r="A110" s="362" t="s">
        <v>1938</v>
      </c>
    </row>
    <row r="111" spans="1:1" x14ac:dyDescent="0.35">
      <c r="A111" s="362" t="s">
        <v>1939</v>
      </c>
    </row>
    <row r="112" spans="1:1" x14ac:dyDescent="0.35">
      <c r="A112" s="362" t="s">
        <v>1940</v>
      </c>
    </row>
    <row r="113" spans="1:1" x14ac:dyDescent="0.35">
      <c r="A113" s="362" t="s">
        <v>1941</v>
      </c>
    </row>
    <row r="115" spans="1:1" x14ac:dyDescent="0.35">
      <c r="A115" s="362" t="s">
        <v>1942</v>
      </c>
    </row>
    <row r="116" spans="1:1" x14ac:dyDescent="0.35">
      <c r="A116" s="362" t="s">
        <v>1943</v>
      </c>
    </row>
    <row r="117" spans="1:1" x14ac:dyDescent="0.35">
      <c r="A117" s="362" t="s">
        <v>1944</v>
      </c>
    </row>
    <row r="118" spans="1:1" x14ac:dyDescent="0.35">
      <c r="A118" s="362" t="s">
        <v>1945</v>
      </c>
    </row>
    <row r="119" spans="1:1" x14ac:dyDescent="0.35">
      <c r="A119" s="362" t="s">
        <v>1946</v>
      </c>
    </row>
    <row r="120" spans="1:1" x14ac:dyDescent="0.35">
      <c r="A120" s="362" t="s">
        <v>1947</v>
      </c>
    </row>
    <row r="121" spans="1:1" x14ac:dyDescent="0.35">
      <c r="A121" s="362" t="s">
        <v>1948</v>
      </c>
    </row>
    <row r="122" spans="1:1" x14ac:dyDescent="0.35">
      <c r="A122" s="362" t="s">
        <v>1949</v>
      </c>
    </row>
    <row r="123" spans="1:1" x14ac:dyDescent="0.35">
      <c r="A123" s="362" t="s">
        <v>1950</v>
      </c>
    </row>
    <row r="124" spans="1:1" x14ac:dyDescent="0.35">
      <c r="A124" s="362" t="s">
        <v>1951</v>
      </c>
    </row>
    <row r="125" spans="1:1" x14ac:dyDescent="0.35">
      <c r="A125" s="362" t="s">
        <v>1952</v>
      </c>
    </row>
  </sheetData>
  <mergeCells count="3">
    <mergeCell ref="A7:B7"/>
    <mergeCell ref="C7:F7"/>
    <mergeCell ref="G7:I7"/>
  </mergeCells>
  <hyperlinks>
    <hyperlink ref="G2" r:id="rId1" xr:uid="{1EE0E4E9-BEB4-4048-9261-BD8BB0D68244}"/>
  </hyperlinks>
  <pageMargins left="0.7" right="0.7" top="0.75" bottom="0.75" header="0.3" footer="0.3"/>
  <pageSetup paperSize="9" orientation="portrait"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A922-4F55-47BB-AFCC-9986522B8867}">
  <dimension ref="A1:K84"/>
  <sheetViews>
    <sheetView workbookViewId="0">
      <selection activeCell="A4" sqref="A4:B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93" customHeight="1" x14ac:dyDescent="0.35">
      <c r="A4" s="734" t="s">
        <v>1111</v>
      </c>
      <c r="B4" s="734"/>
      <c r="C4" s="734" t="s">
        <v>1239</v>
      </c>
      <c r="D4" s="734"/>
      <c r="E4" s="734" t="s">
        <v>1114</v>
      </c>
      <c r="F4" s="734"/>
      <c r="G4" s="473" t="s">
        <v>1113</v>
      </c>
      <c r="H4" s="459" t="s">
        <v>1115</v>
      </c>
      <c r="I4" s="473" t="s">
        <v>1112</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487"/>
      <c r="B11" s="487"/>
      <c r="C11" s="487"/>
      <c r="D11" s="487"/>
      <c r="E11" s="121"/>
      <c r="F11" s="121"/>
      <c r="G11" s="121" t="s">
        <v>2</v>
      </c>
      <c r="H11" s="121"/>
      <c r="I11" s="121"/>
      <c r="J11" s="478"/>
      <c r="K11" s="93"/>
    </row>
    <row r="12" spans="1:11" ht="18" customHeight="1" x14ac:dyDescent="0.35">
      <c r="A12" s="487"/>
      <c r="B12" s="487"/>
      <c r="C12" s="487"/>
      <c r="D12" s="487"/>
      <c r="E12" s="121"/>
      <c r="F12" s="121"/>
      <c r="G12" s="121" t="s">
        <v>3</v>
      </c>
      <c r="H12" s="121"/>
      <c r="I12" s="121"/>
      <c r="J12" s="478"/>
      <c r="K12" s="93"/>
    </row>
    <row r="13" spans="1:11" ht="123.75" customHeight="1" x14ac:dyDescent="0.35">
      <c r="A13" s="487"/>
      <c r="B13" s="487"/>
      <c r="C13" s="487"/>
      <c r="D13" s="487"/>
      <c r="E13" s="121"/>
      <c r="F13" s="121"/>
      <c r="G13" s="121" t="s">
        <v>853</v>
      </c>
      <c r="H13" s="121" t="s">
        <v>73</v>
      </c>
      <c r="I13" s="488"/>
      <c r="J13" s="478"/>
      <c r="K13" s="93"/>
    </row>
    <row r="14" spans="1:11" ht="35.25" customHeight="1" x14ac:dyDescent="0.35">
      <c r="A14" s="487"/>
      <c r="B14" s="487"/>
      <c r="C14" s="487"/>
      <c r="D14" s="487"/>
      <c r="E14" s="121"/>
      <c r="F14" s="121"/>
      <c r="G14" s="121" t="s">
        <v>14</v>
      </c>
      <c r="H14" s="121" t="s">
        <v>76</v>
      </c>
      <c r="I14" s="121"/>
      <c r="J14" s="478"/>
      <c r="K14" s="93"/>
    </row>
    <row r="15" spans="1:11" ht="33" customHeight="1" x14ac:dyDescent="0.35">
      <c r="A15" s="487"/>
      <c r="B15" s="487"/>
      <c r="C15" s="487"/>
      <c r="D15" s="487"/>
      <c r="E15" s="121"/>
      <c r="F15" s="121"/>
      <c r="G15" s="121" t="s">
        <v>16</v>
      </c>
      <c r="H15" s="121"/>
      <c r="I15" s="121"/>
      <c r="J15" s="478"/>
      <c r="K15" s="93"/>
    </row>
    <row r="16" spans="1:11" ht="48.75" customHeight="1" x14ac:dyDescent="0.35">
      <c r="A16" s="487"/>
      <c r="B16" s="487"/>
      <c r="C16" s="487"/>
      <c r="D16" s="487"/>
      <c r="E16" s="121"/>
      <c r="F16" s="121"/>
      <c r="G16" s="121" t="s">
        <v>17</v>
      </c>
      <c r="H16" s="121" t="s">
        <v>19</v>
      </c>
      <c r="I16" s="121"/>
      <c r="J16" s="478"/>
      <c r="K16" s="93"/>
    </row>
    <row r="17" spans="1:11" ht="48" customHeight="1" x14ac:dyDescent="0.35">
      <c r="A17" s="487"/>
      <c r="B17" s="487"/>
      <c r="C17" s="487"/>
      <c r="D17" s="487"/>
      <c r="E17" s="121"/>
      <c r="F17" s="121"/>
      <c r="G17" s="121" t="s">
        <v>20</v>
      </c>
      <c r="H17" s="121" t="s">
        <v>21</v>
      </c>
      <c r="I17" s="121"/>
      <c r="J17" s="478"/>
      <c r="K17" s="93"/>
    </row>
    <row r="18" spans="1:11" ht="61.5" customHeight="1" x14ac:dyDescent="0.35">
      <c r="A18" s="487"/>
      <c r="B18" s="487"/>
      <c r="C18" s="487"/>
      <c r="D18" s="487"/>
      <c r="E18" s="121"/>
      <c r="F18" s="121"/>
      <c r="G18" s="121" t="s">
        <v>2261</v>
      </c>
      <c r="H18" s="121" t="s">
        <v>77</v>
      </c>
      <c r="I18" s="121"/>
      <c r="J18" s="478"/>
      <c r="K18" s="93"/>
    </row>
    <row r="19" spans="1:11" ht="19.5" customHeight="1" x14ac:dyDescent="0.35">
      <c r="A19" s="487"/>
      <c r="B19" s="487"/>
      <c r="C19" s="487"/>
      <c r="D19" s="487"/>
      <c r="E19" s="121"/>
      <c r="F19" s="121"/>
      <c r="G19" s="121" t="s">
        <v>78</v>
      </c>
      <c r="H19" s="121" t="s">
        <v>76</v>
      </c>
      <c r="I19" s="121"/>
      <c r="J19" s="478"/>
      <c r="K19" s="93"/>
    </row>
    <row r="20" spans="1:11" ht="31.5" customHeight="1" x14ac:dyDescent="0.35">
      <c r="A20" s="487"/>
      <c r="B20" s="487"/>
      <c r="C20" s="487"/>
      <c r="D20" s="487"/>
      <c r="E20" s="121"/>
      <c r="F20" s="121"/>
      <c r="G20" s="121" t="s">
        <v>2262</v>
      </c>
      <c r="H20" s="121"/>
      <c r="I20" s="121"/>
      <c r="J20" s="478"/>
      <c r="K20" s="93"/>
    </row>
    <row r="21" spans="1:11" ht="47.25" customHeight="1" x14ac:dyDescent="0.35">
      <c r="A21" s="487"/>
      <c r="B21" s="487"/>
      <c r="C21" s="487"/>
      <c r="D21" s="487"/>
      <c r="E21" s="121"/>
      <c r="F21" s="121"/>
      <c r="G21" s="121" t="s">
        <v>79</v>
      </c>
      <c r="H21" s="121" t="s">
        <v>80</v>
      </c>
      <c r="I21" s="121"/>
      <c r="J21" s="478"/>
      <c r="K21" s="93"/>
    </row>
    <row r="22" spans="1:11" ht="48" customHeight="1" x14ac:dyDescent="0.35">
      <c r="A22" s="487"/>
      <c r="B22" s="487"/>
      <c r="C22" s="487"/>
      <c r="D22" s="487"/>
      <c r="E22" s="121"/>
      <c r="F22" s="121"/>
      <c r="G22" s="121" t="s">
        <v>22</v>
      </c>
      <c r="H22" s="121" t="s">
        <v>23</v>
      </c>
      <c r="I22" s="121"/>
      <c r="J22" s="478"/>
      <c r="K22" s="93"/>
    </row>
    <row r="23" spans="1:11" ht="46.5" customHeight="1" x14ac:dyDescent="0.35">
      <c r="A23" s="487"/>
      <c r="B23" s="487"/>
      <c r="C23" s="487"/>
      <c r="D23" s="487"/>
      <c r="E23" s="121"/>
      <c r="F23" s="121"/>
      <c r="G23" s="121" t="s">
        <v>24</v>
      </c>
      <c r="H23" s="121" t="s">
        <v>25</v>
      </c>
      <c r="I23" s="121"/>
      <c r="J23" s="478"/>
      <c r="K23" s="93"/>
    </row>
    <row r="24" spans="1:11" ht="46.5" customHeight="1" x14ac:dyDescent="0.35">
      <c r="A24" s="487"/>
      <c r="B24" s="487"/>
      <c r="C24" s="487"/>
      <c r="D24" s="487"/>
      <c r="E24" s="121"/>
      <c r="F24" s="121"/>
      <c r="G24" s="121" t="s">
        <v>26</v>
      </c>
      <c r="H24" s="121" t="s">
        <v>27</v>
      </c>
      <c r="I24" s="121"/>
      <c r="J24" s="478"/>
      <c r="K24" s="93"/>
    </row>
    <row r="25" spans="1:11" ht="45" customHeight="1" x14ac:dyDescent="0.35">
      <c r="A25" s="487"/>
      <c r="B25" s="487"/>
      <c r="C25" s="487"/>
      <c r="D25" s="487"/>
      <c r="E25" s="121"/>
      <c r="F25" s="121"/>
      <c r="G25" s="121" t="s">
        <v>28</v>
      </c>
      <c r="H25" s="121" t="s">
        <v>29</v>
      </c>
      <c r="I25" s="121"/>
      <c r="J25" s="478"/>
      <c r="K25" s="93"/>
    </row>
    <row r="26" spans="1:11" ht="33.75" customHeight="1" x14ac:dyDescent="0.35">
      <c r="A26" s="487"/>
      <c r="B26" s="487"/>
      <c r="C26" s="487"/>
      <c r="D26" s="487"/>
      <c r="E26" s="121"/>
      <c r="F26" s="121"/>
      <c r="G26" s="121" t="s">
        <v>30</v>
      </c>
      <c r="H26" s="121" t="s">
        <v>31</v>
      </c>
      <c r="I26" s="121"/>
      <c r="J26" s="478"/>
      <c r="K26" s="93"/>
    </row>
    <row r="27" spans="1:11" ht="30.75" customHeight="1" x14ac:dyDescent="0.35">
      <c r="A27" s="487"/>
      <c r="B27" s="487"/>
      <c r="C27" s="487"/>
      <c r="D27" s="487"/>
      <c r="E27" s="121"/>
      <c r="F27" s="121"/>
      <c r="G27" s="121" t="s">
        <v>32</v>
      </c>
      <c r="H27" s="121" t="s">
        <v>33</v>
      </c>
      <c r="I27" s="121"/>
      <c r="J27" s="478"/>
      <c r="K27" s="93"/>
    </row>
    <row r="28" spans="1:11" ht="36" customHeight="1" x14ac:dyDescent="0.35">
      <c r="A28" s="487"/>
      <c r="B28" s="487"/>
      <c r="C28" s="487"/>
      <c r="D28" s="487"/>
      <c r="E28" s="121"/>
      <c r="F28" s="121"/>
      <c r="G28" s="121" t="s">
        <v>84</v>
      </c>
      <c r="H28" s="121" t="s">
        <v>85</v>
      </c>
      <c r="I28" s="121"/>
      <c r="J28" s="478"/>
      <c r="K28" s="93"/>
    </row>
    <row r="29" spans="1:11" ht="33.75" customHeight="1" x14ac:dyDescent="0.35">
      <c r="A29" s="487"/>
      <c r="B29" s="487"/>
      <c r="C29" s="487"/>
      <c r="D29" s="487"/>
      <c r="E29" s="121"/>
      <c r="F29" s="121"/>
      <c r="G29" s="121" t="s">
        <v>86</v>
      </c>
      <c r="H29" s="121" t="s">
        <v>87</v>
      </c>
      <c r="I29" s="121"/>
      <c r="J29" s="478"/>
      <c r="K29" s="93"/>
    </row>
    <row r="30" spans="1:11" ht="34.5" customHeight="1" x14ac:dyDescent="0.35">
      <c r="A30" s="487"/>
      <c r="B30" s="487"/>
      <c r="C30" s="487"/>
      <c r="D30" s="487"/>
      <c r="E30" s="121"/>
      <c r="F30" s="121"/>
      <c r="G30" s="121" t="s">
        <v>88</v>
      </c>
      <c r="H30" s="121"/>
      <c r="I30" s="121"/>
      <c r="J30" s="478"/>
      <c r="K30" s="93"/>
    </row>
    <row r="31" spans="1:11" ht="33.75" customHeight="1" x14ac:dyDescent="0.35">
      <c r="A31" s="487"/>
      <c r="B31" s="487"/>
      <c r="C31" s="487"/>
      <c r="D31" s="487"/>
      <c r="E31" s="121"/>
      <c r="F31" s="121"/>
      <c r="G31" s="121" t="s">
        <v>74</v>
      </c>
      <c r="H31" s="121" t="s">
        <v>81</v>
      </c>
      <c r="I31" s="121"/>
      <c r="J31" s="478"/>
      <c r="K31" s="93"/>
    </row>
    <row r="32" spans="1:11" ht="78" customHeight="1" x14ac:dyDescent="0.35">
      <c r="A32" s="487"/>
      <c r="B32" s="487"/>
      <c r="C32" s="487"/>
      <c r="D32" s="487"/>
      <c r="E32" s="121"/>
      <c r="F32" s="121"/>
      <c r="G32" s="121" t="s">
        <v>82</v>
      </c>
      <c r="H32" s="121"/>
      <c r="I32" s="121"/>
      <c r="J32" s="478"/>
      <c r="K32" s="93"/>
    </row>
    <row r="33" spans="1:11" ht="60.75" customHeight="1" x14ac:dyDescent="0.35">
      <c r="A33" s="487"/>
      <c r="B33" s="487"/>
      <c r="C33" s="487"/>
      <c r="D33" s="487"/>
      <c r="E33" s="121"/>
      <c r="F33" s="121"/>
      <c r="G33" s="121" t="s">
        <v>89</v>
      </c>
      <c r="H33" s="121"/>
      <c r="I33" s="121"/>
      <c r="J33" s="478"/>
      <c r="K33" s="93"/>
    </row>
    <row r="34" spans="1:11" ht="66.75" customHeight="1" x14ac:dyDescent="0.35">
      <c r="A34" s="487"/>
      <c r="B34" s="487"/>
      <c r="C34" s="487"/>
      <c r="D34" s="487"/>
      <c r="E34" s="121"/>
      <c r="F34" s="121"/>
      <c r="G34" s="121" t="s">
        <v>34</v>
      </c>
      <c r="H34" s="121" t="s">
        <v>35</v>
      </c>
      <c r="I34" s="121"/>
      <c r="J34" s="478"/>
      <c r="K34" s="93"/>
    </row>
    <row r="35" spans="1:11" ht="29" x14ac:dyDescent="0.35">
      <c r="A35" s="487"/>
      <c r="B35" s="487"/>
      <c r="C35" s="487"/>
      <c r="D35" s="487"/>
      <c r="E35" s="121"/>
      <c r="F35" s="121"/>
      <c r="G35" s="121" t="s">
        <v>90</v>
      </c>
      <c r="H35" s="121" t="s">
        <v>91</v>
      </c>
      <c r="I35" s="121"/>
      <c r="J35" s="478"/>
      <c r="K35" s="93"/>
    </row>
    <row r="36" spans="1:11" ht="50.25" customHeight="1" x14ac:dyDescent="0.35">
      <c r="A36" s="487"/>
      <c r="B36" s="487"/>
      <c r="C36" s="487"/>
      <c r="D36" s="487"/>
      <c r="E36" s="121"/>
      <c r="F36" s="121"/>
      <c r="G36" s="121" t="s">
        <v>37</v>
      </c>
      <c r="H36" s="121" t="s">
        <v>38</v>
      </c>
      <c r="I36" s="121"/>
      <c r="J36" s="478"/>
      <c r="K36" s="93"/>
    </row>
    <row r="37" spans="1:11" ht="48.75" customHeight="1" x14ac:dyDescent="0.35">
      <c r="A37" s="487"/>
      <c r="B37" s="487"/>
      <c r="C37" s="487"/>
      <c r="D37" s="487"/>
      <c r="E37" s="121"/>
      <c r="F37" s="121"/>
      <c r="G37" s="121" t="s">
        <v>92</v>
      </c>
      <c r="H37" s="121" t="s">
        <v>38</v>
      </c>
      <c r="I37" s="121"/>
      <c r="J37" s="478"/>
      <c r="K37" s="93"/>
    </row>
    <row r="38" spans="1:11" ht="47.25" customHeight="1" x14ac:dyDescent="0.35">
      <c r="A38" s="487"/>
      <c r="B38" s="487"/>
      <c r="C38" s="487"/>
      <c r="D38" s="487"/>
      <c r="E38" s="121"/>
      <c r="F38" s="121"/>
      <c r="G38" s="121" t="s">
        <v>39</v>
      </c>
      <c r="H38" s="121" t="s">
        <v>40</v>
      </c>
      <c r="I38" s="121"/>
      <c r="J38" s="478"/>
      <c r="K38" s="93"/>
    </row>
    <row r="39" spans="1:11" ht="33.75" customHeight="1" x14ac:dyDescent="0.35">
      <c r="A39" s="487"/>
      <c r="B39" s="487"/>
      <c r="C39" s="487"/>
      <c r="D39" s="487"/>
      <c r="E39" s="121"/>
      <c r="F39" s="121"/>
      <c r="G39" s="121" t="s">
        <v>93</v>
      </c>
      <c r="H39" s="121" t="s">
        <v>94</v>
      </c>
      <c r="I39" s="121"/>
      <c r="J39" s="478"/>
      <c r="K39" s="93"/>
    </row>
    <row r="40" spans="1:11" ht="51.75" customHeight="1" x14ac:dyDescent="0.35">
      <c r="A40" s="487"/>
      <c r="B40" s="487"/>
      <c r="C40" s="487"/>
      <c r="D40" s="487"/>
      <c r="E40" s="121"/>
      <c r="F40" s="121"/>
      <c r="G40" s="121" t="s">
        <v>41</v>
      </c>
      <c r="H40" s="121" t="s">
        <v>42</v>
      </c>
      <c r="I40" s="121"/>
      <c r="J40" s="478"/>
      <c r="K40" s="93"/>
    </row>
    <row r="41" spans="1:11" ht="78" customHeight="1" x14ac:dyDescent="0.35">
      <c r="A41" s="487"/>
      <c r="B41" s="487"/>
      <c r="C41" s="487"/>
      <c r="D41" s="487"/>
      <c r="E41" s="121"/>
      <c r="F41" s="121"/>
      <c r="G41" s="121" t="s">
        <v>43</v>
      </c>
      <c r="H41" s="121" t="s">
        <v>44</v>
      </c>
      <c r="I41" s="121"/>
      <c r="J41" s="478"/>
      <c r="K41" s="93"/>
    </row>
    <row r="42" spans="1:11" ht="87" x14ac:dyDescent="0.35">
      <c r="A42" s="487"/>
      <c r="B42" s="487"/>
      <c r="C42" s="487"/>
      <c r="D42" s="487"/>
      <c r="E42" s="121"/>
      <c r="F42" s="121"/>
      <c r="G42" s="121" t="s">
        <v>45</v>
      </c>
      <c r="H42" s="121" t="s">
        <v>46</v>
      </c>
      <c r="I42" s="121"/>
      <c r="J42" s="478"/>
      <c r="K42" s="93"/>
    </row>
    <row r="43" spans="1:11" ht="29" x14ac:dyDescent="0.35">
      <c r="A43" s="487"/>
      <c r="B43" s="487"/>
      <c r="C43" s="487"/>
      <c r="D43" s="487"/>
      <c r="E43" s="121"/>
      <c r="F43" s="121"/>
      <c r="G43" s="121" t="s">
        <v>47</v>
      </c>
      <c r="H43" s="121" t="s">
        <v>48</v>
      </c>
      <c r="I43" s="121"/>
      <c r="J43" s="478"/>
      <c r="K43" s="93"/>
    </row>
    <row r="44" spans="1:11" ht="29" x14ac:dyDescent="0.35">
      <c r="A44" s="487"/>
      <c r="B44" s="487"/>
      <c r="C44" s="487"/>
      <c r="D44" s="487"/>
      <c r="E44" s="121"/>
      <c r="F44" s="121"/>
      <c r="G44" s="121" t="s">
        <v>49</v>
      </c>
      <c r="H44" s="121" t="s">
        <v>50</v>
      </c>
      <c r="I44" s="121"/>
      <c r="J44" s="478"/>
      <c r="K44" s="93"/>
    </row>
    <row r="45" spans="1:11" x14ac:dyDescent="0.35">
      <c r="A45" s="487"/>
      <c r="B45" s="487"/>
      <c r="C45" s="487"/>
      <c r="D45" s="487"/>
      <c r="E45" s="121"/>
      <c r="F45" s="121"/>
      <c r="G45" s="121" t="s">
        <v>51</v>
      </c>
      <c r="H45" s="121" t="s">
        <v>52</v>
      </c>
      <c r="I45" s="121"/>
      <c r="J45" s="478"/>
      <c r="K45" s="93"/>
    </row>
    <row r="46" spans="1:11" ht="101.5" x14ac:dyDescent="0.35">
      <c r="A46" s="487"/>
      <c r="B46" s="487"/>
      <c r="C46" s="487"/>
      <c r="D46" s="487"/>
      <c r="E46" s="121"/>
      <c r="F46" s="121"/>
      <c r="G46" s="121" t="s">
        <v>854</v>
      </c>
      <c r="H46" s="121" t="s">
        <v>54</v>
      </c>
      <c r="I46" s="121"/>
      <c r="J46" s="478"/>
      <c r="K46" s="93"/>
    </row>
    <row r="47" spans="1:11" ht="203" x14ac:dyDescent="0.35">
      <c r="A47" s="487"/>
      <c r="B47" s="487"/>
      <c r="C47" s="487"/>
      <c r="D47" s="487"/>
      <c r="E47" s="121"/>
      <c r="F47" s="121"/>
      <c r="G47" s="121" t="s">
        <v>55</v>
      </c>
      <c r="H47" s="121" t="s">
        <v>56</v>
      </c>
      <c r="I47" s="121"/>
      <c r="J47" s="478"/>
      <c r="K47" s="93"/>
    </row>
    <row r="48" spans="1:11" ht="29" x14ac:dyDescent="0.35">
      <c r="A48" s="487"/>
      <c r="B48" s="487"/>
      <c r="C48" s="487"/>
      <c r="D48" s="487"/>
      <c r="E48" s="121"/>
      <c r="F48" s="121"/>
      <c r="G48" s="121" t="s">
        <v>57</v>
      </c>
      <c r="H48" s="121" t="s">
        <v>58</v>
      </c>
      <c r="I48" s="121"/>
      <c r="J48" s="478"/>
      <c r="K48" s="93"/>
    </row>
    <row r="49" spans="1:11" ht="29" x14ac:dyDescent="0.35">
      <c r="A49" s="487"/>
      <c r="B49" s="487"/>
      <c r="C49" s="487"/>
      <c r="D49" s="487"/>
      <c r="E49" s="121"/>
      <c r="F49" s="121"/>
      <c r="G49" s="121" t="s">
        <v>855</v>
      </c>
      <c r="H49" s="121"/>
      <c r="I49" s="121"/>
      <c r="J49" s="478"/>
      <c r="K49" s="93"/>
    </row>
    <row r="50" spans="1:11" ht="29" x14ac:dyDescent="0.35">
      <c r="A50" s="487"/>
      <c r="B50" s="487"/>
      <c r="C50" s="487"/>
      <c r="D50" s="487"/>
      <c r="E50" s="121"/>
      <c r="F50" s="121"/>
      <c r="G50" s="121" t="s">
        <v>59</v>
      </c>
      <c r="H50" s="121" t="s">
        <v>60</v>
      </c>
      <c r="I50" s="121"/>
      <c r="J50" s="478"/>
      <c r="K50" s="93"/>
    </row>
    <row r="51" spans="1:11" ht="29" x14ac:dyDescent="0.35">
      <c r="A51" s="487"/>
      <c r="B51" s="487"/>
      <c r="C51" s="487"/>
      <c r="D51" s="487"/>
      <c r="E51" s="121"/>
      <c r="F51" s="121"/>
      <c r="G51" s="121" t="s">
        <v>856</v>
      </c>
      <c r="H51" s="121"/>
      <c r="I51" s="121"/>
      <c r="J51" s="478"/>
      <c r="K51" s="93"/>
    </row>
    <row r="52" spans="1:11" ht="29" x14ac:dyDescent="0.35">
      <c r="A52" s="487"/>
      <c r="B52" s="487"/>
      <c r="C52" s="487"/>
      <c r="D52" s="487"/>
      <c r="E52" s="121"/>
      <c r="F52" s="121"/>
      <c r="G52" s="121" t="s">
        <v>857</v>
      </c>
      <c r="H52" s="121"/>
      <c r="I52" s="121"/>
      <c r="J52" s="93"/>
      <c r="K52" s="93"/>
    </row>
    <row r="53" spans="1:11" ht="35.25" customHeight="1" x14ac:dyDescent="0.35">
      <c r="A53" s="487"/>
      <c r="B53" s="487"/>
      <c r="C53" s="487"/>
      <c r="D53" s="487"/>
      <c r="E53" s="121"/>
      <c r="F53" s="121"/>
      <c r="G53" s="121" t="s">
        <v>858</v>
      </c>
      <c r="H53" s="121"/>
      <c r="I53" s="121"/>
      <c r="J53" s="93"/>
      <c r="K53" s="93"/>
    </row>
    <row r="54" spans="1:11" ht="60.75" customHeight="1" x14ac:dyDescent="0.35">
      <c r="A54" s="487"/>
      <c r="B54" s="487"/>
      <c r="C54" s="487"/>
      <c r="D54" s="487"/>
      <c r="E54" s="121"/>
      <c r="F54" s="121"/>
      <c r="G54" s="121" t="s">
        <v>859</v>
      </c>
      <c r="H54" s="121" t="s">
        <v>70</v>
      </c>
      <c r="I54" s="121"/>
      <c r="J54" s="93"/>
      <c r="K54" s="93"/>
    </row>
    <row r="55" spans="1:11" ht="36.75" customHeight="1" x14ac:dyDescent="0.35">
      <c r="A55" s="487"/>
      <c r="B55" s="487"/>
      <c r="C55" s="487"/>
      <c r="D55" s="487"/>
      <c r="E55" s="121"/>
      <c r="F55" s="121"/>
      <c r="G55" s="121" t="s">
        <v>61</v>
      </c>
      <c r="H55" s="121" t="s">
        <v>62</v>
      </c>
      <c r="I55" s="121"/>
      <c r="J55" s="93"/>
      <c r="K55" s="93"/>
    </row>
    <row r="56" spans="1:11" ht="32.25" customHeight="1" x14ac:dyDescent="0.35">
      <c r="A56" s="487"/>
      <c r="B56" s="487"/>
      <c r="C56" s="487"/>
      <c r="D56" s="487"/>
      <c r="E56" s="121"/>
      <c r="F56" s="121"/>
      <c r="G56" s="121" t="s">
        <v>63</v>
      </c>
      <c r="H56" s="121" t="s">
        <v>64</v>
      </c>
      <c r="I56" s="121"/>
      <c r="J56" s="93"/>
      <c r="K56" s="93"/>
    </row>
    <row r="57" spans="1:11" ht="43.5" x14ac:dyDescent="0.35">
      <c r="A57" s="487"/>
      <c r="B57" s="487"/>
      <c r="C57" s="487"/>
      <c r="D57" s="487"/>
      <c r="E57" s="121"/>
      <c r="F57" s="121"/>
      <c r="G57" s="121" t="s">
        <v>65</v>
      </c>
      <c r="H57" s="121" t="s">
        <v>66</v>
      </c>
      <c r="I57" s="121"/>
      <c r="J57" s="93"/>
      <c r="K57" s="93"/>
    </row>
    <row r="58" spans="1:11" ht="29.25" customHeight="1" x14ac:dyDescent="0.35">
      <c r="A58" s="487"/>
      <c r="B58" s="487"/>
      <c r="C58" s="487"/>
      <c r="D58" s="487"/>
      <c r="E58" s="121"/>
      <c r="F58" s="121"/>
      <c r="G58" s="121" t="s">
        <v>67</v>
      </c>
      <c r="H58" s="121" t="s">
        <v>68</v>
      </c>
      <c r="I58" s="121"/>
      <c r="J58" s="93"/>
      <c r="K58" s="93"/>
    </row>
    <row r="59" spans="1:11" ht="59.25" customHeight="1" x14ac:dyDescent="0.35">
      <c r="A59" s="487"/>
      <c r="B59" s="487"/>
      <c r="C59" s="487"/>
      <c r="D59" s="487"/>
      <c r="E59" s="121"/>
      <c r="F59" s="121"/>
      <c r="G59" s="121" t="s">
        <v>71</v>
      </c>
      <c r="H59" s="121" t="s">
        <v>72</v>
      </c>
      <c r="I59" s="121"/>
      <c r="J59" s="93"/>
      <c r="K59" s="93"/>
    </row>
    <row r="60" spans="1:11" ht="43.5" x14ac:dyDescent="0.35">
      <c r="A60" s="487"/>
      <c r="B60" s="487"/>
      <c r="C60" s="487"/>
      <c r="D60" s="487"/>
      <c r="E60" s="121"/>
      <c r="F60" s="121"/>
      <c r="G60" s="121" t="s">
        <v>860</v>
      </c>
      <c r="H60" s="121"/>
      <c r="I60" s="121"/>
      <c r="J60" s="93"/>
      <c r="K60" s="93"/>
    </row>
    <row r="61" spans="1:11" x14ac:dyDescent="0.35">
      <c r="A61" s="487"/>
      <c r="B61" s="487"/>
      <c r="C61" s="487"/>
      <c r="D61" s="487"/>
      <c r="E61" s="121"/>
      <c r="F61" s="121"/>
      <c r="G61" s="121" t="s">
        <v>96</v>
      </c>
      <c r="H61" s="121" t="s">
        <v>98</v>
      </c>
      <c r="I61" s="121"/>
      <c r="J61" s="93"/>
      <c r="K61" s="93"/>
    </row>
    <row r="62" spans="1:11" ht="51.75" customHeight="1" x14ac:dyDescent="0.35">
      <c r="A62" s="487"/>
      <c r="B62" s="487"/>
      <c r="C62" s="487"/>
      <c r="D62" s="487"/>
      <c r="E62" s="121"/>
      <c r="F62" s="121"/>
      <c r="G62" s="121" t="s">
        <v>97</v>
      </c>
      <c r="H62" s="121" t="s">
        <v>99</v>
      </c>
      <c r="I62" s="121"/>
      <c r="J62" s="93"/>
      <c r="K62" s="93"/>
    </row>
    <row r="63" spans="1:11" ht="130.5" x14ac:dyDescent="0.35">
      <c r="A63" s="487"/>
      <c r="B63" s="487"/>
      <c r="C63" s="487"/>
      <c r="D63" s="487"/>
      <c r="E63" s="121" t="s">
        <v>8</v>
      </c>
      <c r="F63" s="121"/>
      <c r="G63" s="121" t="s">
        <v>1923</v>
      </c>
      <c r="H63" s="121"/>
      <c r="I63" s="121"/>
      <c r="J63" s="15"/>
      <c r="K63" s="15"/>
    </row>
    <row r="64" spans="1:11" ht="58" x14ac:dyDescent="0.35">
      <c r="A64" s="489"/>
      <c r="B64" s="489"/>
      <c r="C64" s="489"/>
      <c r="D64" s="489"/>
      <c r="E64" s="121" t="s">
        <v>8</v>
      </c>
      <c r="F64" s="121"/>
      <c r="G64" s="121" t="s">
        <v>1924</v>
      </c>
      <c r="H64" s="121"/>
      <c r="I64" s="121"/>
      <c r="J64" s="15"/>
      <c r="K64" s="15"/>
    </row>
    <row r="65" spans="1:11" x14ac:dyDescent="0.35">
      <c r="A65" s="489"/>
      <c r="B65" s="489"/>
      <c r="C65" s="489"/>
      <c r="D65" s="489"/>
      <c r="E65" s="121" t="s">
        <v>8</v>
      </c>
      <c r="F65" s="121"/>
      <c r="G65" s="121" t="s">
        <v>1925</v>
      </c>
      <c r="H65" s="121"/>
      <c r="I65" s="121"/>
      <c r="J65" s="15"/>
      <c r="K65" s="15"/>
    </row>
    <row r="66" spans="1:11" ht="19.5" customHeight="1" x14ac:dyDescent="0.35">
      <c r="A66" s="489"/>
      <c r="B66" s="489"/>
      <c r="C66" s="489"/>
      <c r="D66" s="489"/>
      <c r="E66" s="121" t="s">
        <v>8</v>
      </c>
      <c r="F66" s="121"/>
      <c r="G66" s="121" t="s">
        <v>1926</v>
      </c>
      <c r="H66" s="121"/>
      <c r="I66" s="121"/>
      <c r="J66" s="15"/>
      <c r="K66" s="15"/>
    </row>
    <row r="67" spans="1:11" ht="17.25" customHeight="1" x14ac:dyDescent="0.35">
      <c r="A67" s="490"/>
      <c r="B67" s="489"/>
      <c r="C67" s="489"/>
      <c r="D67" s="489"/>
      <c r="E67" s="121" t="s">
        <v>8</v>
      </c>
      <c r="F67" s="121"/>
      <c r="G67" s="121" t="s">
        <v>1928</v>
      </c>
      <c r="H67" s="121"/>
      <c r="I67" s="121"/>
      <c r="J67" s="15"/>
      <c r="K67" s="15"/>
    </row>
    <row r="68" spans="1:11" x14ac:dyDescent="0.35">
      <c r="A68" s="490"/>
      <c r="B68" s="489"/>
      <c r="C68" s="489"/>
      <c r="D68" s="489"/>
      <c r="E68" s="121" t="s">
        <v>8</v>
      </c>
      <c r="F68" s="121"/>
      <c r="G68" s="121" t="s">
        <v>1930</v>
      </c>
      <c r="H68" s="121"/>
      <c r="I68" s="121"/>
      <c r="J68" s="15"/>
      <c r="K68" s="15"/>
    </row>
    <row r="69" spans="1:11" ht="43.5" x14ac:dyDescent="0.35">
      <c r="A69" s="490"/>
      <c r="B69" s="489"/>
      <c r="C69" s="489"/>
      <c r="D69" s="489"/>
      <c r="E69" s="121" t="s">
        <v>8</v>
      </c>
      <c r="F69" s="121"/>
      <c r="G69" s="121" t="s">
        <v>1931</v>
      </c>
      <c r="H69" s="121"/>
      <c r="I69" s="121"/>
      <c r="J69" s="15"/>
      <c r="K69" s="15"/>
    </row>
    <row r="70" spans="1:11" ht="72.5" x14ac:dyDescent="0.35">
      <c r="A70" s="490"/>
      <c r="B70" s="489"/>
      <c r="C70" s="489"/>
      <c r="D70" s="489"/>
      <c r="E70" s="121" t="s">
        <v>8</v>
      </c>
      <c r="F70" s="121"/>
      <c r="G70" s="121" t="s">
        <v>1932</v>
      </c>
      <c r="H70" s="121"/>
      <c r="I70" s="121"/>
      <c r="J70" s="15"/>
      <c r="K70" s="15"/>
    </row>
    <row r="71" spans="1:11" ht="30" customHeight="1" x14ac:dyDescent="0.35">
      <c r="A71" s="490"/>
      <c r="B71" s="489"/>
      <c r="C71" s="489"/>
      <c r="D71" s="489"/>
      <c r="E71" s="121" t="s">
        <v>8</v>
      </c>
      <c r="F71" s="121"/>
      <c r="G71" s="121" t="s">
        <v>1933</v>
      </c>
      <c r="H71" s="121"/>
      <c r="I71" s="121"/>
      <c r="J71" s="15"/>
      <c r="K71" s="15"/>
    </row>
    <row r="72" spans="1:11" ht="31.5" customHeight="1" x14ac:dyDescent="0.35">
      <c r="A72" s="490"/>
      <c r="B72" s="489"/>
      <c r="C72" s="489"/>
      <c r="D72" s="489"/>
      <c r="E72" s="121" t="s">
        <v>8</v>
      </c>
      <c r="F72" s="121"/>
      <c r="G72" s="121" t="s">
        <v>1934</v>
      </c>
      <c r="H72" s="121"/>
      <c r="I72" s="121"/>
      <c r="J72" s="15"/>
      <c r="K72" s="15"/>
    </row>
    <row r="73" spans="1:11" ht="72.5" x14ac:dyDescent="0.35">
      <c r="A73" s="490"/>
      <c r="B73" s="489"/>
      <c r="C73" s="489"/>
      <c r="D73" s="489"/>
      <c r="E73" s="121" t="s">
        <v>8</v>
      </c>
      <c r="F73" s="121"/>
      <c r="G73" s="121" t="s">
        <v>1935</v>
      </c>
      <c r="H73" s="121"/>
      <c r="I73" s="121"/>
      <c r="J73" s="15"/>
      <c r="K73" s="15"/>
    </row>
    <row r="74" spans="1:11" ht="43.5" x14ac:dyDescent="0.35">
      <c r="A74" s="490"/>
      <c r="B74" s="489"/>
      <c r="C74" s="489"/>
      <c r="D74" s="489"/>
      <c r="E74" s="121" t="s">
        <v>8</v>
      </c>
      <c r="F74" s="121"/>
      <c r="G74" s="121" t="s">
        <v>1936</v>
      </c>
      <c r="H74" s="121"/>
      <c r="I74" s="121"/>
      <c r="J74" s="15"/>
      <c r="K74" s="15"/>
    </row>
    <row r="75" spans="1:11" x14ac:dyDescent="0.35">
      <c r="A75" s="490"/>
      <c r="B75" s="489"/>
      <c r="C75" s="489"/>
      <c r="D75" s="489"/>
      <c r="E75" s="121" t="s">
        <v>8</v>
      </c>
      <c r="F75" s="121"/>
      <c r="G75" s="121" t="s">
        <v>1937</v>
      </c>
      <c r="H75" s="121"/>
      <c r="I75" s="121"/>
      <c r="J75" s="15"/>
      <c r="K75" s="15"/>
    </row>
    <row r="76" spans="1:11" x14ac:dyDescent="0.35">
      <c r="A76" s="490"/>
      <c r="B76" s="489"/>
      <c r="C76" s="489"/>
      <c r="D76" s="489"/>
      <c r="E76" s="121" t="s">
        <v>8</v>
      </c>
      <c r="F76" s="121"/>
      <c r="G76" s="121" t="s">
        <v>1938</v>
      </c>
      <c r="H76" s="121"/>
      <c r="I76" s="121"/>
      <c r="J76" s="15"/>
      <c r="K76" s="15"/>
    </row>
    <row r="77" spans="1:11" x14ac:dyDescent="0.35">
      <c r="A77" s="490"/>
      <c r="B77" s="489"/>
      <c r="C77" s="489"/>
      <c r="D77" s="489"/>
      <c r="E77" s="121" t="s">
        <v>8</v>
      </c>
      <c r="F77" s="121"/>
      <c r="G77" s="121" t="s">
        <v>1939</v>
      </c>
      <c r="H77" s="121"/>
      <c r="I77" s="121"/>
      <c r="J77" s="15"/>
      <c r="K77" s="15"/>
    </row>
    <row r="78" spans="1:11" x14ac:dyDescent="0.35">
      <c r="A78" s="490"/>
      <c r="B78" s="489"/>
      <c r="C78" s="489"/>
      <c r="D78" s="489"/>
      <c r="E78" s="121" t="s">
        <v>8</v>
      </c>
      <c r="F78" s="121"/>
      <c r="G78" s="121" t="s">
        <v>1940</v>
      </c>
      <c r="H78" s="121"/>
      <c r="I78" s="121"/>
      <c r="J78" s="15"/>
      <c r="K78" s="15"/>
    </row>
    <row r="79" spans="1:11" ht="36.75" customHeight="1" x14ac:dyDescent="0.35">
      <c r="A79" s="490"/>
      <c r="B79" s="489"/>
      <c r="C79" s="489"/>
      <c r="D79" s="489"/>
      <c r="E79" s="121" t="s">
        <v>8</v>
      </c>
      <c r="F79" s="121"/>
      <c r="G79" s="121" t="s">
        <v>1941</v>
      </c>
      <c r="H79" s="121"/>
      <c r="I79" s="121"/>
      <c r="J79" s="15"/>
      <c r="K79" s="15"/>
    </row>
    <row r="80" spans="1:11"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xr:uid="{6B1F0BCE-CA48-4213-B836-D90A4B178168}"/>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F57C-0CD1-43D9-9019-A7DE6CB819D9}">
  <dimension ref="A1:R62"/>
  <sheetViews>
    <sheetView workbookViewId="0">
      <selection activeCell="G2" sqref="G2"/>
    </sheetView>
  </sheetViews>
  <sheetFormatPr baseColWidth="10" defaultColWidth="8.7265625" defaultRowHeight="14.5" x14ac:dyDescent="0.35"/>
  <cols>
    <col min="1" max="1" width="24.36328125" customWidth="1"/>
    <col min="2" max="2" width="18.54296875" customWidth="1"/>
    <col min="3" max="3" width="17.6328125" customWidth="1"/>
    <col min="4" max="4" width="16" customWidth="1"/>
    <col min="5" max="7" width="10.08984375" customWidth="1"/>
    <col min="8" max="8" width="15.08984375" customWidth="1"/>
    <col min="9" max="9" width="18" customWidth="1"/>
    <col min="10" max="10" width="12.90625" customWidth="1"/>
    <col min="11" max="11" width="8.90625" customWidth="1"/>
    <col min="16" max="16" width="17" customWidth="1"/>
    <col min="17" max="17" width="30.08984375" customWidth="1"/>
  </cols>
  <sheetData>
    <row r="1" spans="1:18" ht="69" customHeight="1" x14ac:dyDescent="0.35">
      <c r="A1" s="224" t="s">
        <v>100</v>
      </c>
      <c r="B1" s="225" t="s">
        <v>114</v>
      </c>
      <c r="C1" s="225" t="s">
        <v>115</v>
      </c>
      <c r="D1" s="225" t="s">
        <v>108</v>
      </c>
      <c r="E1" s="225" t="s">
        <v>109</v>
      </c>
      <c r="F1" s="225" t="s">
        <v>110</v>
      </c>
      <c r="G1" s="225" t="s">
        <v>907</v>
      </c>
      <c r="H1" s="225" t="s">
        <v>112</v>
      </c>
      <c r="I1" s="225" t="s">
        <v>117</v>
      </c>
      <c r="J1" s="225" t="s">
        <v>7</v>
      </c>
      <c r="K1" s="225" t="s">
        <v>876</v>
      </c>
      <c r="L1" s="225" t="s">
        <v>6</v>
      </c>
      <c r="M1" s="225" t="s">
        <v>877</v>
      </c>
      <c r="N1" s="225" t="s">
        <v>878</v>
      </c>
      <c r="O1" s="225" t="s">
        <v>879</v>
      </c>
      <c r="P1" s="225" t="s">
        <v>121</v>
      </c>
      <c r="Q1" s="245" t="s">
        <v>875</v>
      </c>
      <c r="R1" s="63"/>
    </row>
    <row r="2" spans="1:18" ht="72.5" x14ac:dyDescent="0.35">
      <c r="A2" s="100" t="s">
        <v>1036</v>
      </c>
      <c r="B2" s="101" t="s">
        <v>36</v>
      </c>
      <c r="C2" s="101"/>
      <c r="D2" s="101" t="s">
        <v>1254</v>
      </c>
      <c r="E2" s="166" t="s">
        <v>1037</v>
      </c>
      <c r="F2" s="248" t="s">
        <v>1089</v>
      </c>
      <c r="G2" s="101" t="s">
        <v>1038</v>
      </c>
      <c r="H2" s="166" t="s">
        <v>1039</v>
      </c>
      <c r="I2" s="101"/>
      <c r="J2" s="101"/>
      <c r="K2" s="101"/>
      <c r="L2" s="101"/>
      <c r="M2" s="101" t="s">
        <v>36</v>
      </c>
      <c r="N2" s="101" t="s">
        <v>36</v>
      </c>
      <c r="O2" s="101"/>
      <c r="P2" s="101"/>
      <c r="Q2" s="223" t="s">
        <v>1957</v>
      </c>
      <c r="R2" s="63"/>
    </row>
    <row r="3" spans="1:18" x14ac:dyDescent="0.35">
      <c r="B3" s="35"/>
      <c r="C3" s="35"/>
      <c r="D3" s="35"/>
      <c r="E3" s="35"/>
      <c r="F3" s="35"/>
      <c r="G3" s="35"/>
      <c r="H3" s="35"/>
      <c r="I3" s="35"/>
      <c r="J3" s="35"/>
      <c r="K3" s="68"/>
      <c r="L3" s="35"/>
      <c r="M3" s="35"/>
      <c r="N3" s="35"/>
      <c r="O3" s="69"/>
      <c r="P3" s="63"/>
      <c r="Q3" s="63"/>
    </row>
    <row r="4" spans="1:18" x14ac:dyDescent="0.35">
      <c r="A4" s="67"/>
      <c r="B4" s="70"/>
      <c r="C4" s="70"/>
      <c r="D4" s="70"/>
      <c r="E4" s="70"/>
      <c r="F4" s="70"/>
      <c r="G4" s="70"/>
      <c r="H4" s="70"/>
      <c r="I4" s="70"/>
      <c r="J4" s="70"/>
      <c r="K4" s="70"/>
      <c r="L4" s="70"/>
      <c r="M4" s="70"/>
      <c r="N4" s="70"/>
      <c r="O4" s="70"/>
      <c r="P4" s="63"/>
      <c r="Q4" s="63"/>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43.5" x14ac:dyDescent="0.35">
      <c r="A9" s="60" t="s">
        <v>4</v>
      </c>
      <c r="B9" s="60" t="s">
        <v>5</v>
      </c>
      <c r="C9" s="61" t="s">
        <v>6</v>
      </c>
      <c r="D9" s="61" t="s">
        <v>880</v>
      </c>
      <c r="E9" s="61" t="s">
        <v>7</v>
      </c>
      <c r="F9" s="61" t="s">
        <v>881</v>
      </c>
      <c r="G9" s="65" t="s">
        <v>0</v>
      </c>
      <c r="H9" s="65" t="s">
        <v>1</v>
      </c>
      <c r="I9" s="65" t="s">
        <v>894</v>
      </c>
    </row>
    <row r="10" spans="1:18" x14ac:dyDescent="0.35">
      <c r="A10" s="461"/>
      <c r="B10" s="461"/>
      <c r="C10" s="461"/>
      <c r="D10" s="461"/>
      <c r="E10" s="461"/>
      <c r="F10" s="461"/>
      <c r="G10" s="461" t="s">
        <v>2</v>
      </c>
      <c r="H10" s="461"/>
      <c r="I10" s="461"/>
    </row>
    <row r="11" spans="1:18" ht="29" x14ac:dyDescent="0.35">
      <c r="A11" s="461"/>
      <c r="B11" s="461"/>
      <c r="C11" s="461"/>
      <c r="D11" s="461"/>
      <c r="E11" s="461"/>
      <c r="F11" s="461"/>
      <c r="G11" s="461" t="s">
        <v>3</v>
      </c>
      <c r="H11" s="461"/>
      <c r="I11" s="461"/>
    </row>
    <row r="12" spans="1:18" ht="203.5" x14ac:dyDescent="0.4">
      <c r="A12" s="461"/>
      <c r="B12" s="461"/>
      <c r="C12" s="461"/>
      <c r="D12" s="461"/>
      <c r="E12" s="461"/>
      <c r="F12" s="461"/>
      <c r="G12" s="461" t="s">
        <v>853</v>
      </c>
      <c r="H12" s="461" t="s">
        <v>73</v>
      </c>
      <c r="I12" s="481"/>
    </row>
    <row r="13" spans="1:18" ht="58" x14ac:dyDescent="0.35">
      <c r="A13" s="461"/>
      <c r="B13" s="461"/>
      <c r="C13" s="461"/>
      <c r="D13" s="461"/>
      <c r="E13" s="461"/>
      <c r="F13" s="461"/>
      <c r="G13" s="461" t="s">
        <v>14</v>
      </c>
      <c r="H13" s="15" t="s">
        <v>76</v>
      </c>
      <c r="I13" s="461"/>
    </row>
    <row r="14" spans="1:18" ht="58" x14ac:dyDescent="0.35">
      <c r="A14" s="461"/>
      <c r="B14" s="461"/>
      <c r="C14" s="461"/>
      <c r="D14" s="461"/>
      <c r="E14" s="461"/>
      <c r="F14" s="461"/>
      <c r="G14" s="461" t="s">
        <v>16</v>
      </c>
      <c r="H14" s="461"/>
      <c r="I14" s="461"/>
    </row>
    <row r="15" spans="1:18" ht="43.5" x14ac:dyDescent="0.35">
      <c r="A15" s="461"/>
      <c r="B15" s="461"/>
      <c r="C15" s="461"/>
      <c r="D15" s="461"/>
      <c r="E15" s="461"/>
      <c r="F15" s="461"/>
      <c r="G15" s="461" t="s">
        <v>17</v>
      </c>
      <c r="H15" s="461" t="s">
        <v>19</v>
      </c>
      <c r="I15" s="461"/>
    </row>
    <row r="16" spans="1:18" ht="43.5" x14ac:dyDescent="0.35">
      <c r="A16" s="461"/>
      <c r="B16" s="461"/>
      <c r="C16" s="461"/>
      <c r="D16" s="461"/>
      <c r="E16" s="461"/>
      <c r="F16" s="461"/>
      <c r="G16" s="461" t="s">
        <v>20</v>
      </c>
      <c r="H16" s="461" t="s">
        <v>21</v>
      </c>
      <c r="I16" s="461"/>
    </row>
    <row r="17" spans="1:9" ht="58" x14ac:dyDescent="0.35">
      <c r="A17" s="461"/>
      <c r="B17" s="461"/>
      <c r="C17" s="461"/>
      <c r="D17" s="461"/>
      <c r="E17" s="461"/>
      <c r="F17" s="461"/>
      <c r="G17" s="461" t="s">
        <v>75</v>
      </c>
      <c r="H17" s="461" t="s">
        <v>77</v>
      </c>
      <c r="I17" s="461"/>
    </row>
    <row r="18" spans="1:9" ht="29" x14ac:dyDescent="0.35">
      <c r="A18" s="461"/>
      <c r="B18" s="461"/>
      <c r="C18" s="461"/>
      <c r="D18" s="461"/>
      <c r="E18" s="461"/>
      <c r="F18" s="461"/>
      <c r="G18" s="461" t="s">
        <v>78</v>
      </c>
      <c r="H18" s="461" t="s">
        <v>76</v>
      </c>
      <c r="I18" s="461"/>
    </row>
    <row r="19" spans="1:9" ht="43.5" x14ac:dyDescent="0.35">
      <c r="A19" s="461"/>
      <c r="B19" s="461"/>
      <c r="C19" s="461"/>
      <c r="D19" s="461"/>
      <c r="E19" s="461"/>
      <c r="F19" s="461"/>
      <c r="G19" s="461" t="s">
        <v>852</v>
      </c>
      <c r="H19" s="461"/>
      <c r="I19" s="461"/>
    </row>
    <row r="20" spans="1:9" ht="87" x14ac:dyDescent="0.35">
      <c r="A20" s="461"/>
      <c r="B20" s="461"/>
      <c r="C20" s="461"/>
      <c r="D20" s="461"/>
      <c r="E20" s="461"/>
      <c r="F20" s="461"/>
      <c r="G20" s="461" t="s">
        <v>79</v>
      </c>
      <c r="H20" s="15" t="s">
        <v>80</v>
      </c>
      <c r="I20" s="461"/>
    </row>
    <row r="21" spans="1:9" ht="43.5" x14ac:dyDescent="0.35">
      <c r="A21" s="461"/>
      <c r="B21" s="461"/>
      <c r="C21" s="461"/>
      <c r="D21" s="461"/>
      <c r="E21" s="461"/>
      <c r="F21" s="461"/>
      <c r="G21" s="461" t="s">
        <v>22</v>
      </c>
      <c r="H21" s="461" t="s">
        <v>23</v>
      </c>
      <c r="I21" s="461"/>
    </row>
    <row r="22" spans="1:9" ht="43.5" x14ac:dyDescent="0.35">
      <c r="A22" s="461"/>
      <c r="B22" s="461"/>
      <c r="C22" s="461"/>
      <c r="D22" s="461"/>
      <c r="E22" s="461"/>
      <c r="F22" s="461"/>
      <c r="G22" s="461" t="s">
        <v>24</v>
      </c>
      <c r="H22" s="461" t="s">
        <v>25</v>
      </c>
      <c r="I22" s="461"/>
    </row>
    <row r="23" spans="1:9" ht="43.5" x14ac:dyDescent="0.35">
      <c r="A23" s="461"/>
      <c r="B23" s="461"/>
      <c r="C23" s="461"/>
      <c r="D23" s="461"/>
      <c r="E23" s="461"/>
      <c r="F23" s="461"/>
      <c r="G23" s="461" t="s">
        <v>26</v>
      </c>
      <c r="H23" s="461" t="s">
        <v>27</v>
      </c>
      <c r="I23" s="461"/>
    </row>
    <row r="24" spans="1:9" ht="72.5" x14ac:dyDescent="0.35">
      <c r="A24" s="461"/>
      <c r="B24" s="461"/>
      <c r="C24" s="461"/>
      <c r="D24" s="461"/>
      <c r="E24" s="461"/>
      <c r="F24" s="461"/>
      <c r="G24" s="461" t="s">
        <v>28</v>
      </c>
      <c r="H24" s="461" t="s">
        <v>29</v>
      </c>
      <c r="I24" s="461"/>
    </row>
    <row r="25" spans="1:9" ht="43.5" x14ac:dyDescent="0.35">
      <c r="A25" s="461"/>
      <c r="B25" s="461"/>
      <c r="C25" s="461"/>
      <c r="D25" s="461"/>
      <c r="E25" s="461"/>
      <c r="F25" s="461"/>
      <c r="G25" s="461" t="s">
        <v>30</v>
      </c>
      <c r="H25" s="461" t="s">
        <v>31</v>
      </c>
      <c r="I25" s="461"/>
    </row>
    <row r="26" spans="1:9" ht="29" x14ac:dyDescent="0.35">
      <c r="A26" s="461"/>
      <c r="B26" s="461"/>
      <c r="C26" s="461"/>
      <c r="D26" s="461"/>
      <c r="E26" s="461"/>
      <c r="F26" s="461"/>
      <c r="G26" s="461" t="s">
        <v>32</v>
      </c>
      <c r="H26" s="461" t="s">
        <v>33</v>
      </c>
      <c r="I26" s="461"/>
    </row>
    <row r="27" spans="1:9" ht="58" x14ac:dyDescent="0.35">
      <c r="A27" s="461"/>
      <c r="B27" s="461"/>
      <c r="C27" s="461"/>
      <c r="D27" s="461"/>
      <c r="E27" s="461"/>
      <c r="F27" s="461"/>
      <c r="G27" s="461" t="s">
        <v>84</v>
      </c>
      <c r="H27" s="461" t="s">
        <v>85</v>
      </c>
      <c r="I27" s="461"/>
    </row>
    <row r="28" spans="1:9" ht="29" x14ac:dyDescent="0.35">
      <c r="A28" s="461"/>
      <c r="B28" s="461"/>
      <c r="C28" s="461"/>
      <c r="D28" s="461"/>
      <c r="E28" s="461"/>
      <c r="F28" s="461"/>
      <c r="G28" s="461" t="s">
        <v>86</v>
      </c>
      <c r="H28" s="461" t="s">
        <v>87</v>
      </c>
      <c r="I28" s="461"/>
    </row>
    <row r="29" spans="1:9" ht="72.5" x14ac:dyDescent="0.35">
      <c r="A29" s="461"/>
      <c r="B29" s="461"/>
      <c r="C29" s="461"/>
      <c r="D29" s="461"/>
      <c r="E29" s="461"/>
      <c r="F29" s="461"/>
      <c r="G29" s="461" t="s">
        <v>88</v>
      </c>
      <c r="H29" s="461"/>
      <c r="I29" s="461"/>
    </row>
    <row r="30" spans="1:9" ht="116" x14ac:dyDescent="0.35">
      <c r="A30" s="461"/>
      <c r="B30" s="461"/>
      <c r="C30" s="461"/>
      <c r="D30" s="461"/>
      <c r="E30" s="461"/>
      <c r="F30" s="461"/>
      <c r="G30" s="461" t="s">
        <v>74</v>
      </c>
      <c r="H30" s="461" t="s">
        <v>81</v>
      </c>
      <c r="I30" s="461"/>
    </row>
    <row r="31" spans="1:9" ht="145" x14ac:dyDescent="0.35">
      <c r="A31" s="461"/>
      <c r="B31" s="461"/>
      <c r="C31" s="461"/>
      <c r="D31" s="461"/>
      <c r="E31" s="461"/>
      <c r="F31" s="461"/>
      <c r="G31" s="461" t="s">
        <v>82</v>
      </c>
      <c r="H31" s="461"/>
      <c r="I31" s="461"/>
    </row>
    <row r="32" spans="1:9" ht="116" x14ac:dyDescent="0.35">
      <c r="A32" s="461"/>
      <c r="B32" s="461"/>
      <c r="C32" s="461"/>
      <c r="D32" s="461"/>
      <c r="E32" s="461"/>
      <c r="F32" s="461"/>
      <c r="G32" s="461" t="s">
        <v>89</v>
      </c>
      <c r="H32" s="461"/>
      <c r="I32" s="461"/>
    </row>
    <row r="33" spans="1:9" ht="72.5" x14ac:dyDescent="0.35">
      <c r="A33" s="461"/>
      <c r="B33" s="461"/>
      <c r="C33" s="461"/>
      <c r="D33" s="461"/>
      <c r="E33" s="461"/>
      <c r="F33" s="461"/>
      <c r="G33" s="461" t="s">
        <v>34</v>
      </c>
      <c r="H33" s="461" t="s">
        <v>35</v>
      </c>
      <c r="I33" s="461"/>
    </row>
    <row r="34" spans="1:9" ht="72.5" x14ac:dyDescent="0.35">
      <c r="A34" s="461"/>
      <c r="B34" s="461"/>
      <c r="C34" s="461"/>
      <c r="D34" s="461"/>
      <c r="E34" s="461"/>
      <c r="F34" s="461"/>
      <c r="G34" s="461" t="s">
        <v>90</v>
      </c>
      <c r="H34" s="461" t="s">
        <v>91</v>
      </c>
      <c r="I34" s="461"/>
    </row>
    <row r="35" spans="1:9" ht="72.5" x14ac:dyDescent="0.35">
      <c r="A35" s="461"/>
      <c r="B35" s="461"/>
      <c r="C35" s="461"/>
      <c r="D35" s="461"/>
      <c r="E35" s="461"/>
      <c r="F35" s="461"/>
      <c r="G35" s="461" t="s">
        <v>37</v>
      </c>
      <c r="H35" s="461" t="s">
        <v>38</v>
      </c>
      <c r="I35" s="461"/>
    </row>
    <row r="36" spans="1:9" ht="72.5" x14ac:dyDescent="0.35">
      <c r="A36" s="461"/>
      <c r="B36" s="461"/>
      <c r="C36" s="461"/>
      <c r="D36" s="461"/>
      <c r="E36" s="461"/>
      <c r="F36" s="461"/>
      <c r="G36" s="461" t="s">
        <v>92</v>
      </c>
      <c r="H36" s="461" t="s">
        <v>38</v>
      </c>
      <c r="I36" s="461"/>
    </row>
    <row r="37" spans="1:9" ht="58" x14ac:dyDescent="0.35">
      <c r="A37" s="461"/>
      <c r="B37" s="461"/>
      <c r="C37" s="461"/>
      <c r="D37" s="461"/>
      <c r="E37" s="461"/>
      <c r="F37" s="461"/>
      <c r="G37" s="461" t="s">
        <v>39</v>
      </c>
      <c r="H37" s="461" t="s">
        <v>40</v>
      </c>
      <c r="I37" s="461"/>
    </row>
    <row r="38" spans="1:9" ht="43.5" x14ac:dyDescent="0.35">
      <c r="A38" s="461"/>
      <c r="B38" s="461"/>
      <c r="C38" s="461"/>
      <c r="D38" s="461"/>
      <c r="E38" s="461"/>
      <c r="F38" s="461"/>
      <c r="G38" s="461" t="s">
        <v>93</v>
      </c>
      <c r="H38" s="461" t="s">
        <v>94</v>
      </c>
      <c r="I38" s="461"/>
    </row>
    <row r="39" spans="1:9" ht="87" x14ac:dyDescent="0.35">
      <c r="A39" s="461"/>
      <c r="B39" s="461"/>
      <c r="C39" s="461"/>
      <c r="D39" s="461"/>
      <c r="E39" s="461"/>
      <c r="F39" s="461"/>
      <c r="G39" s="461" t="s">
        <v>41</v>
      </c>
      <c r="H39" s="461" t="s">
        <v>42</v>
      </c>
      <c r="I39" s="461"/>
    </row>
    <row r="40" spans="1:9" ht="145" x14ac:dyDescent="0.35">
      <c r="A40" s="461"/>
      <c r="B40" s="461"/>
      <c r="C40" s="461"/>
      <c r="D40" s="461"/>
      <c r="E40" s="461"/>
      <c r="F40" s="461"/>
      <c r="G40" s="461" t="s">
        <v>43</v>
      </c>
      <c r="H40" s="461" t="s">
        <v>44</v>
      </c>
      <c r="I40" s="461"/>
    </row>
    <row r="41" spans="1:9" ht="232" x14ac:dyDescent="0.35">
      <c r="A41" s="461"/>
      <c r="B41" s="461"/>
      <c r="C41" s="461"/>
      <c r="D41" s="461"/>
      <c r="E41" s="461"/>
      <c r="F41" s="461"/>
      <c r="G41" s="461" t="s">
        <v>45</v>
      </c>
      <c r="H41" s="461" t="s">
        <v>46</v>
      </c>
      <c r="I41" s="461"/>
    </row>
    <row r="42" spans="1:9" ht="43.5" x14ac:dyDescent="0.35">
      <c r="A42" s="461"/>
      <c r="B42" s="461"/>
      <c r="C42" s="461"/>
      <c r="D42" s="461"/>
      <c r="E42" s="461"/>
      <c r="F42" s="461"/>
      <c r="G42" s="461" t="s">
        <v>47</v>
      </c>
      <c r="H42" s="461" t="s">
        <v>48</v>
      </c>
      <c r="I42" s="461"/>
    </row>
    <row r="43" spans="1:9" ht="43.5" x14ac:dyDescent="0.35">
      <c r="A43" s="461"/>
      <c r="B43" s="461"/>
      <c r="C43" s="461"/>
      <c r="D43" s="461"/>
      <c r="E43" s="461"/>
      <c r="F43" s="461"/>
      <c r="G43" s="461" t="s">
        <v>49</v>
      </c>
      <c r="H43" s="461" t="s">
        <v>50</v>
      </c>
      <c r="I43" s="461"/>
    </row>
    <row r="44" spans="1:9" ht="43.5" x14ac:dyDescent="0.35">
      <c r="A44" s="461"/>
      <c r="B44" s="461"/>
      <c r="C44" s="461"/>
      <c r="D44" s="461"/>
      <c r="E44" s="461"/>
      <c r="F44" s="461"/>
      <c r="G44" s="461" t="s">
        <v>51</v>
      </c>
      <c r="H44" s="461" t="s">
        <v>52</v>
      </c>
      <c r="I44" s="461"/>
    </row>
    <row r="45" spans="1:9" ht="159.5" x14ac:dyDescent="0.35">
      <c r="A45" s="461"/>
      <c r="B45" s="461"/>
      <c r="C45" s="461"/>
      <c r="D45" s="461"/>
      <c r="E45" s="461"/>
      <c r="F45" s="461"/>
      <c r="G45" s="93" t="s">
        <v>854</v>
      </c>
      <c r="H45" s="461" t="s">
        <v>54</v>
      </c>
      <c r="I45" s="461"/>
    </row>
    <row r="46" spans="1:9" ht="409.5" x14ac:dyDescent="0.35">
      <c r="A46" s="461"/>
      <c r="B46" s="461"/>
      <c r="C46" s="461"/>
      <c r="D46" s="461"/>
      <c r="E46" s="461"/>
      <c r="F46" s="461"/>
      <c r="G46" s="461" t="s">
        <v>55</v>
      </c>
      <c r="H46" s="461" t="s">
        <v>56</v>
      </c>
      <c r="I46" s="461"/>
    </row>
    <row r="47" spans="1:9" ht="29" x14ac:dyDescent="0.35">
      <c r="A47" s="461"/>
      <c r="B47" s="461"/>
      <c r="C47" s="461"/>
      <c r="D47" s="461"/>
      <c r="E47" s="461"/>
      <c r="F47" s="461"/>
      <c r="G47" s="461" t="s">
        <v>57</v>
      </c>
      <c r="H47" s="461" t="s">
        <v>58</v>
      </c>
      <c r="I47" s="461"/>
    </row>
    <row r="48" spans="1:9" ht="58" x14ac:dyDescent="0.35">
      <c r="A48" s="461"/>
      <c r="B48" s="461"/>
      <c r="C48" s="461"/>
      <c r="D48" s="461"/>
      <c r="E48" s="461"/>
      <c r="F48" s="461"/>
      <c r="G48" s="461" t="s">
        <v>855</v>
      </c>
      <c r="H48" s="461"/>
      <c r="I48" s="461"/>
    </row>
    <row r="49" spans="1:9" ht="72.5" x14ac:dyDescent="0.35">
      <c r="A49" s="461"/>
      <c r="B49" s="461"/>
      <c r="C49" s="461"/>
      <c r="D49" s="461"/>
      <c r="E49" s="461"/>
      <c r="F49" s="461"/>
      <c r="G49" s="461" t="s">
        <v>59</v>
      </c>
      <c r="H49" s="461" t="s">
        <v>60</v>
      </c>
      <c r="I49" s="461"/>
    </row>
    <row r="50" spans="1:9" ht="58" x14ac:dyDescent="0.35">
      <c r="A50" s="461"/>
      <c r="B50" s="461"/>
      <c r="C50" s="461"/>
      <c r="D50" s="461"/>
      <c r="E50" s="461"/>
      <c r="F50" s="461"/>
      <c r="G50" s="461" t="s">
        <v>856</v>
      </c>
      <c r="H50" s="461"/>
      <c r="I50" s="461"/>
    </row>
    <row r="51" spans="1:9" ht="58" x14ac:dyDescent="0.35">
      <c r="A51" s="461"/>
      <c r="B51" s="461"/>
      <c r="C51" s="461"/>
      <c r="D51" s="461"/>
      <c r="E51" s="461"/>
      <c r="F51" s="461"/>
      <c r="G51" s="461" t="s">
        <v>857</v>
      </c>
      <c r="H51" s="461"/>
      <c r="I51" s="461"/>
    </row>
    <row r="52" spans="1:9" ht="58" x14ac:dyDescent="0.35">
      <c r="A52" s="461"/>
      <c r="B52" s="461"/>
      <c r="C52" s="461"/>
      <c r="D52" s="461"/>
      <c r="E52" s="461"/>
      <c r="F52" s="461"/>
      <c r="G52" s="461" t="s">
        <v>858</v>
      </c>
      <c r="H52" s="461"/>
      <c r="I52" s="461"/>
    </row>
    <row r="53" spans="1:9" ht="116" x14ac:dyDescent="0.35">
      <c r="A53" s="461"/>
      <c r="B53" s="461"/>
      <c r="C53" s="461"/>
      <c r="D53" s="461"/>
      <c r="E53" s="461"/>
      <c r="F53" s="461"/>
      <c r="G53" s="461" t="s">
        <v>859</v>
      </c>
      <c r="H53" s="461" t="s">
        <v>70</v>
      </c>
      <c r="I53" s="461"/>
    </row>
    <row r="54" spans="1:9" ht="72.5" x14ac:dyDescent="0.35">
      <c r="A54" s="461"/>
      <c r="B54" s="461"/>
      <c r="C54" s="461"/>
      <c r="D54" s="461"/>
      <c r="E54" s="461"/>
      <c r="F54" s="461"/>
      <c r="G54" s="461" t="s">
        <v>61</v>
      </c>
      <c r="H54" s="461" t="s">
        <v>62</v>
      </c>
      <c r="I54" s="461"/>
    </row>
    <row r="55" spans="1:9" ht="58" x14ac:dyDescent="0.35">
      <c r="A55" s="461"/>
      <c r="B55" s="461"/>
      <c r="C55" s="461"/>
      <c r="D55" s="461"/>
      <c r="E55" s="461"/>
      <c r="F55" s="461"/>
      <c r="G55" s="461" t="s">
        <v>63</v>
      </c>
      <c r="H55" s="461" t="s">
        <v>64</v>
      </c>
      <c r="I55" s="461"/>
    </row>
    <row r="56" spans="1:9" ht="72.5" x14ac:dyDescent="0.35">
      <c r="A56" s="461"/>
      <c r="B56" s="461"/>
      <c r="C56" s="461"/>
      <c r="D56" s="461"/>
      <c r="E56" s="461"/>
      <c r="F56" s="461"/>
      <c r="G56" s="461" t="s">
        <v>65</v>
      </c>
      <c r="H56" s="461" t="s">
        <v>66</v>
      </c>
      <c r="I56" s="461"/>
    </row>
    <row r="57" spans="1:9" ht="43.5" x14ac:dyDescent="0.35">
      <c r="A57" s="461"/>
      <c r="B57" s="461"/>
      <c r="C57" s="461"/>
      <c r="D57" s="461"/>
      <c r="E57" s="461"/>
      <c r="F57" s="461"/>
      <c r="G57" s="461" t="s">
        <v>67</v>
      </c>
      <c r="H57" s="461" t="s">
        <v>68</v>
      </c>
      <c r="I57" s="461"/>
    </row>
    <row r="58" spans="1:9" ht="130.5" x14ac:dyDescent="0.35">
      <c r="A58" s="461"/>
      <c r="B58" s="461"/>
      <c r="C58" s="461"/>
      <c r="D58" s="461"/>
      <c r="E58" s="461"/>
      <c r="F58" s="461"/>
      <c r="G58" s="461" t="s">
        <v>71</v>
      </c>
      <c r="H58" s="461" t="s">
        <v>72</v>
      </c>
      <c r="I58" s="461"/>
    </row>
    <row r="59" spans="1:9" ht="87" x14ac:dyDescent="0.35">
      <c r="A59" s="461"/>
      <c r="B59" s="461"/>
      <c r="C59" s="461"/>
      <c r="D59" s="461"/>
      <c r="E59" s="461"/>
      <c r="F59" s="461"/>
      <c r="G59" s="461" t="s">
        <v>860</v>
      </c>
      <c r="H59" s="461"/>
      <c r="I59" s="461"/>
    </row>
    <row r="60" spans="1:9" x14ac:dyDescent="0.35">
      <c r="A60" s="461"/>
      <c r="B60" s="461"/>
      <c r="C60" s="461"/>
      <c r="D60" s="461"/>
      <c r="E60" s="461"/>
      <c r="F60" s="461"/>
      <c r="G60" s="461" t="s">
        <v>96</v>
      </c>
      <c r="H60" s="15" t="s">
        <v>98</v>
      </c>
      <c r="I60" s="461"/>
    </row>
    <row r="61" spans="1:9" ht="43.5" x14ac:dyDescent="0.35">
      <c r="A61" s="461"/>
      <c r="B61" s="461"/>
      <c r="C61" s="461"/>
      <c r="D61" s="461"/>
      <c r="E61" s="15"/>
      <c r="F61" s="461"/>
      <c r="G61" s="461" t="s">
        <v>97</v>
      </c>
      <c r="H61" s="461" t="s">
        <v>99</v>
      </c>
      <c r="I61" s="461"/>
    </row>
    <row r="62" spans="1:9" ht="43.5" x14ac:dyDescent="0.35">
      <c r="A62" s="1"/>
      <c r="B62" s="1"/>
      <c r="C62" s="1"/>
      <c r="D62" s="1"/>
      <c r="F62" s="1"/>
      <c r="G62" s="7" t="s">
        <v>878</v>
      </c>
      <c r="H62" s="7" t="s">
        <v>1</v>
      </c>
      <c r="I62" s="1"/>
    </row>
  </sheetData>
  <mergeCells count="3">
    <mergeCell ref="A8:B8"/>
    <mergeCell ref="C8:F8"/>
    <mergeCell ref="G8:I8"/>
  </mergeCell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1055F-31CF-456B-B352-09DD0C8BC49A}">
  <dimension ref="A1:K84"/>
  <sheetViews>
    <sheetView topLeftCell="A55" workbookViewId="0">
      <selection activeCell="A4" sqref="A4:B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66" customHeight="1" x14ac:dyDescent="0.35">
      <c r="A4" s="734" t="s">
        <v>1036</v>
      </c>
      <c r="B4" s="734"/>
      <c r="C4" s="763" t="s">
        <v>1254</v>
      </c>
      <c r="D4" s="764"/>
      <c r="E4" s="763" t="s">
        <v>1037</v>
      </c>
      <c r="F4" s="764"/>
      <c r="G4" s="476" t="s">
        <v>1089</v>
      </c>
      <c r="H4" s="476" t="s">
        <v>1038</v>
      </c>
      <c r="I4" s="493" t="s">
        <v>1039</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461"/>
      <c r="B11" s="461"/>
      <c r="C11" s="461"/>
      <c r="D11" s="461"/>
      <c r="E11" s="461"/>
      <c r="F11" s="461"/>
      <c r="G11" s="461" t="s">
        <v>2</v>
      </c>
      <c r="H11" s="461"/>
      <c r="I11" s="461"/>
      <c r="J11" s="478"/>
      <c r="K11" s="93"/>
    </row>
    <row r="12" spans="1:11" ht="42.75" customHeight="1" x14ac:dyDescent="0.35">
      <c r="A12" s="461"/>
      <c r="B12" s="461"/>
      <c r="C12" s="461"/>
      <c r="D12" s="461"/>
      <c r="E12" s="461"/>
      <c r="F12" s="461"/>
      <c r="G12" s="461" t="s">
        <v>3</v>
      </c>
      <c r="I12" s="532" t="s">
        <v>2830</v>
      </c>
      <c r="J12" s="478"/>
      <c r="K12" s="93"/>
    </row>
    <row r="13" spans="1:11" ht="123.75" customHeight="1" x14ac:dyDescent="0.4">
      <c r="A13" s="461"/>
      <c r="B13" s="461"/>
      <c r="C13" s="461"/>
      <c r="D13" s="461"/>
      <c r="E13" s="461"/>
      <c r="F13" s="461"/>
      <c r="G13" s="461" t="s">
        <v>853</v>
      </c>
      <c r="H13" s="461" t="s">
        <v>73</v>
      </c>
      <c r="I13" s="481"/>
      <c r="J13" s="478"/>
      <c r="K13" s="93"/>
    </row>
    <row r="14" spans="1:11" ht="35.25" customHeight="1" x14ac:dyDescent="0.35">
      <c r="A14" s="461"/>
      <c r="B14" s="461"/>
      <c r="C14" s="461"/>
      <c r="D14" s="461"/>
      <c r="E14" s="461"/>
      <c r="F14" s="461"/>
      <c r="G14" s="461" t="s">
        <v>14</v>
      </c>
      <c r="H14" s="15" t="s">
        <v>76</v>
      </c>
      <c r="I14" s="461"/>
      <c r="J14" s="478"/>
      <c r="K14" s="93"/>
    </row>
    <row r="15" spans="1:11" ht="33" customHeight="1" x14ac:dyDescent="0.35">
      <c r="A15" s="461"/>
      <c r="B15" s="461"/>
      <c r="C15" s="461"/>
      <c r="D15" s="461"/>
      <c r="E15" s="461"/>
      <c r="F15" s="461"/>
      <c r="G15" s="461" t="s">
        <v>16</v>
      </c>
      <c r="H15" s="461"/>
      <c r="I15" s="461"/>
      <c r="J15" s="478"/>
      <c r="K15" s="93"/>
    </row>
    <row r="16" spans="1:11" ht="48.75" customHeight="1" x14ac:dyDescent="0.35">
      <c r="A16" s="461"/>
      <c r="B16" s="461"/>
      <c r="C16" s="461"/>
      <c r="D16" s="461"/>
      <c r="E16" s="461"/>
      <c r="F16" s="461"/>
      <c r="G16" s="461" t="s">
        <v>17</v>
      </c>
      <c r="H16" s="461" t="s">
        <v>19</v>
      </c>
      <c r="I16" s="461"/>
      <c r="J16" s="478"/>
      <c r="K16" s="93"/>
    </row>
    <row r="17" spans="1:11" ht="48" customHeight="1" x14ac:dyDescent="0.35">
      <c r="A17" s="461"/>
      <c r="B17" s="461"/>
      <c r="C17" s="461"/>
      <c r="D17" s="461"/>
      <c r="E17" s="461"/>
      <c r="F17" s="461"/>
      <c r="G17" s="461" t="s">
        <v>20</v>
      </c>
      <c r="H17" s="461" t="s">
        <v>21</v>
      </c>
      <c r="I17" s="461"/>
      <c r="J17" s="478"/>
      <c r="K17" s="93"/>
    </row>
    <row r="18" spans="1:11" ht="61.5" customHeight="1" x14ac:dyDescent="0.35">
      <c r="A18" s="461"/>
      <c r="B18" s="461"/>
      <c r="C18" s="461"/>
      <c r="D18" s="461"/>
      <c r="E18" s="461"/>
      <c r="F18" s="461"/>
      <c r="G18" s="461" t="s">
        <v>75</v>
      </c>
      <c r="H18" s="461" t="s">
        <v>77</v>
      </c>
      <c r="I18" s="461"/>
      <c r="J18" s="478"/>
      <c r="K18" s="93"/>
    </row>
    <row r="19" spans="1:11" ht="19.5" customHeight="1" x14ac:dyDescent="0.35">
      <c r="A19" s="461"/>
      <c r="B19" s="461"/>
      <c r="C19" s="461"/>
      <c r="D19" s="461"/>
      <c r="E19" s="461"/>
      <c r="F19" s="461"/>
      <c r="G19" s="461" t="s">
        <v>78</v>
      </c>
      <c r="H19" s="461" t="s">
        <v>76</v>
      </c>
      <c r="I19" s="461"/>
      <c r="J19" s="478"/>
      <c r="K19" s="93"/>
    </row>
    <row r="20" spans="1:11" ht="31.5" customHeight="1" x14ac:dyDescent="0.35">
      <c r="A20" s="461"/>
      <c r="B20" s="461"/>
      <c r="C20" s="461"/>
      <c r="D20" s="461"/>
      <c r="E20" s="461"/>
      <c r="F20" s="461"/>
      <c r="G20" s="461" t="s">
        <v>852</v>
      </c>
      <c r="H20" s="461"/>
      <c r="I20" s="461"/>
      <c r="J20" s="478"/>
      <c r="K20" s="93"/>
    </row>
    <row r="21" spans="1:11" ht="47.25" customHeight="1" x14ac:dyDescent="0.35">
      <c r="A21" s="461"/>
      <c r="B21" s="461"/>
      <c r="C21" s="461"/>
      <c r="D21" s="461"/>
      <c r="E21" s="461"/>
      <c r="F21" s="461"/>
      <c r="G21" s="461" t="s">
        <v>79</v>
      </c>
      <c r="H21" s="15" t="s">
        <v>80</v>
      </c>
      <c r="I21" s="461"/>
      <c r="J21" s="478"/>
      <c r="K21" s="93"/>
    </row>
    <row r="22" spans="1:11" ht="48" customHeight="1" x14ac:dyDescent="0.35">
      <c r="A22" s="461"/>
      <c r="B22" s="461"/>
      <c r="C22" s="461"/>
      <c r="D22" s="461"/>
      <c r="E22" s="461"/>
      <c r="F22" s="461"/>
      <c r="G22" s="461" t="s">
        <v>22</v>
      </c>
      <c r="H22" s="461" t="s">
        <v>23</v>
      </c>
      <c r="I22" s="461"/>
      <c r="J22" s="478"/>
      <c r="K22" s="93"/>
    </row>
    <row r="23" spans="1:11" ht="46.5" customHeight="1" x14ac:dyDescent="0.35">
      <c r="A23" s="461"/>
      <c r="B23" s="461"/>
      <c r="C23" s="461"/>
      <c r="D23" s="461"/>
      <c r="E23" s="461"/>
      <c r="F23" s="461"/>
      <c r="G23" s="461" t="s">
        <v>24</v>
      </c>
      <c r="H23" s="461" t="s">
        <v>25</v>
      </c>
      <c r="I23" s="461"/>
      <c r="J23" s="478"/>
      <c r="K23" s="93"/>
    </row>
    <row r="24" spans="1:11" ht="46.5" customHeight="1" x14ac:dyDescent="0.35">
      <c r="A24" s="461"/>
      <c r="B24" s="461"/>
      <c r="C24" s="461"/>
      <c r="D24" s="461"/>
      <c r="E24" s="461"/>
      <c r="F24" s="461"/>
      <c r="G24" s="461" t="s">
        <v>26</v>
      </c>
      <c r="H24" s="461" t="s">
        <v>27</v>
      </c>
      <c r="I24" s="461"/>
      <c r="J24" s="478"/>
      <c r="K24" s="93"/>
    </row>
    <row r="25" spans="1:11" ht="45" customHeight="1" x14ac:dyDescent="0.35">
      <c r="A25" s="461"/>
      <c r="B25" s="461"/>
      <c r="C25" s="461"/>
      <c r="D25" s="461"/>
      <c r="E25" s="461"/>
      <c r="F25" s="461"/>
      <c r="G25" s="461" t="s">
        <v>28</v>
      </c>
      <c r="H25" s="461" t="s">
        <v>29</v>
      </c>
      <c r="I25" s="461"/>
      <c r="J25" s="478"/>
      <c r="K25" s="93"/>
    </row>
    <row r="26" spans="1:11" ht="33.75" customHeight="1" x14ac:dyDescent="0.35">
      <c r="A26" s="461"/>
      <c r="B26" s="461"/>
      <c r="C26" s="461"/>
      <c r="D26" s="461"/>
      <c r="E26" s="461"/>
      <c r="F26" s="461"/>
      <c r="G26" s="461" t="s">
        <v>30</v>
      </c>
      <c r="H26" s="461" t="s">
        <v>31</v>
      </c>
      <c r="I26" s="461"/>
      <c r="J26" s="478"/>
      <c r="K26" s="93"/>
    </row>
    <row r="27" spans="1:11" ht="30.75" customHeight="1" x14ac:dyDescent="0.35">
      <c r="A27" s="461"/>
      <c r="B27" s="461"/>
      <c r="C27" s="461"/>
      <c r="D27" s="461"/>
      <c r="E27" s="461"/>
      <c r="F27" s="461"/>
      <c r="G27" s="461" t="s">
        <v>32</v>
      </c>
      <c r="H27" s="461" t="s">
        <v>33</v>
      </c>
      <c r="I27" s="461"/>
      <c r="J27" s="478"/>
      <c r="K27" s="93"/>
    </row>
    <row r="28" spans="1:11" ht="36" customHeight="1" x14ac:dyDescent="0.35">
      <c r="A28" s="461"/>
      <c r="B28" s="461"/>
      <c r="C28" s="461"/>
      <c r="D28" s="461"/>
      <c r="E28" s="461"/>
      <c r="F28" s="461"/>
      <c r="G28" s="461" t="s">
        <v>84</v>
      </c>
      <c r="H28" s="461" t="s">
        <v>85</v>
      </c>
      <c r="I28" s="461"/>
      <c r="J28" s="478"/>
      <c r="K28" s="93"/>
    </row>
    <row r="29" spans="1:11" ht="33.75" customHeight="1" x14ac:dyDescent="0.35">
      <c r="A29" s="461"/>
      <c r="B29" s="461"/>
      <c r="C29" s="461"/>
      <c r="D29" s="461"/>
      <c r="E29" s="461"/>
      <c r="F29" s="461"/>
      <c r="G29" s="461" t="s">
        <v>86</v>
      </c>
      <c r="H29" s="461" t="s">
        <v>87</v>
      </c>
      <c r="I29" s="461"/>
      <c r="J29" s="478"/>
      <c r="K29" s="93"/>
    </row>
    <row r="30" spans="1:11" ht="34.5" customHeight="1" x14ac:dyDescent="0.35">
      <c r="A30" s="461"/>
      <c r="B30" s="461"/>
      <c r="C30" s="461"/>
      <c r="D30" s="461"/>
      <c r="E30" s="461"/>
      <c r="F30" s="461"/>
      <c r="G30" s="461" t="s">
        <v>88</v>
      </c>
      <c r="H30" s="461"/>
      <c r="I30" s="461"/>
      <c r="J30" s="478"/>
      <c r="K30" s="93"/>
    </row>
    <row r="31" spans="1:11" ht="33.75" customHeight="1" x14ac:dyDescent="0.35">
      <c r="A31" s="461"/>
      <c r="B31" s="461"/>
      <c r="C31" s="461"/>
      <c r="D31" s="461"/>
      <c r="E31" s="461"/>
      <c r="F31" s="461"/>
      <c r="G31" s="461" t="s">
        <v>74</v>
      </c>
      <c r="H31" s="461" t="s">
        <v>81</v>
      </c>
      <c r="I31" s="461"/>
      <c r="J31" s="478"/>
      <c r="K31" s="93"/>
    </row>
    <row r="32" spans="1:11" ht="78" customHeight="1" x14ac:dyDescent="0.35">
      <c r="A32" s="461"/>
      <c r="B32" s="461"/>
      <c r="C32" s="461"/>
      <c r="D32" s="461"/>
      <c r="E32" s="461"/>
      <c r="F32" s="461"/>
      <c r="G32" s="461" t="s">
        <v>82</v>
      </c>
      <c r="H32" s="461"/>
      <c r="I32" s="461"/>
      <c r="J32" s="478"/>
      <c r="K32" s="93"/>
    </row>
    <row r="33" spans="1:11" ht="60.75" customHeight="1" x14ac:dyDescent="0.35">
      <c r="A33" s="461"/>
      <c r="B33" s="461"/>
      <c r="C33" s="461"/>
      <c r="D33" s="461"/>
      <c r="E33" s="461"/>
      <c r="F33" s="461"/>
      <c r="G33" s="461" t="s">
        <v>89</v>
      </c>
      <c r="H33" s="461"/>
      <c r="I33" s="461"/>
      <c r="J33" s="478"/>
      <c r="K33" s="93"/>
    </row>
    <row r="34" spans="1:11" ht="66.75" customHeight="1" x14ac:dyDescent="0.35">
      <c r="A34" s="461"/>
      <c r="B34" s="461"/>
      <c r="C34" s="461"/>
      <c r="D34" s="461"/>
      <c r="E34" s="461"/>
      <c r="F34" s="461"/>
      <c r="G34" s="461" t="s">
        <v>34</v>
      </c>
      <c r="H34" s="461" t="s">
        <v>35</v>
      </c>
      <c r="I34" s="461"/>
      <c r="J34" s="478"/>
      <c r="K34" s="93"/>
    </row>
    <row r="35" spans="1:11" ht="29" x14ac:dyDescent="0.35">
      <c r="A35" s="461"/>
      <c r="B35" s="461"/>
      <c r="C35" s="461"/>
      <c r="D35" s="461"/>
      <c r="E35" s="461"/>
      <c r="F35" s="461"/>
      <c r="G35" s="461" t="s">
        <v>90</v>
      </c>
      <c r="H35" s="461" t="s">
        <v>91</v>
      </c>
      <c r="I35" s="461"/>
      <c r="J35" s="478"/>
      <c r="K35" s="93"/>
    </row>
    <row r="36" spans="1:11" ht="50.25" customHeight="1" x14ac:dyDescent="0.35">
      <c r="A36" s="461"/>
      <c r="B36" s="461"/>
      <c r="C36" s="461"/>
      <c r="D36" s="461"/>
      <c r="E36" s="461"/>
      <c r="F36" s="461"/>
      <c r="G36" s="461" t="s">
        <v>37</v>
      </c>
      <c r="H36" s="461" t="s">
        <v>38</v>
      </c>
      <c r="I36" s="461"/>
      <c r="J36" s="478"/>
      <c r="K36" s="93"/>
    </row>
    <row r="37" spans="1:11" ht="48.75" customHeight="1" x14ac:dyDescent="0.35">
      <c r="A37" s="461"/>
      <c r="B37" s="461"/>
      <c r="C37" s="461"/>
      <c r="D37" s="461"/>
      <c r="E37" s="461"/>
      <c r="F37" s="461"/>
      <c r="G37" s="461" t="s">
        <v>92</v>
      </c>
      <c r="H37" s="461" t="s">
        <v>38</v>
      </c>
      <c r="I37" s="461"/>
      <c r="J37" s="478"/>
      <c r="K37" s="93"/>
    </row>
    <row r="38" spans="1:11" ht="47.25" customHeight="1" x14ac:dyDescent="0.35">
      <c r="A38" s="461"/>
      <c r="B38" s="461"/>
      <c r="C38" s="461"/>
      <c r="D38" s="461"/>
      <c r="E38" s="461"/>
      <c r="F38" s="461"/>
      <c r="G38" s="461" t="s">
        <v>39</v>
      </c>
      <c r="H38" s="461" t="s">
        <v>40</v>
      </c>
      <c r="I38" s="461"/>
      <c r="J38" s="478"/>
      <c r="K38" s="93"/>
    </row>
    <row r="39" spans="1:11" ht="33.75" customHeight="1" x14ac:dyDescent="0.35">
      <c r="A39" s="461"/>
      <c r="B39" s="461"/>
      <c r="C39" s="461"/>
      <c r="D39" s="461"/>
      <c r="E39" s="461"/>
      <c r="F39" s="461"/>
      <c r="G39" s="461" t="s">
        <v>93</v>
      </c>
      <c r="H39" s="461" t="s">
        <v>94</v>
      </c>
      <c r="I39" s="461"/>
      <c r="J39" s="478"/>
      <c r="K39" s="93"/>
    </row>
    <row r="40" spans="1:11" ht="51.75" customHeight="1" x14ac:dyDescent="0.35">
      <c r="A40" s="461"/>
      <c r="B40" s="461"/>
      <c r="C40" s="461"/>
      <c r="D40" s="461"/>
      <c r="E40" s="461"/>
      <c r="F40" s="461"/>
      <c r="G40" s="461" t="s">
        <v>41</v>
      </c>
      <c r="H40" s="461" t="s">
        <v>42</v>
      </c>
      <c r="I40" s="461"/>
      <c r="J40" s="478"/>
      <c r="K40" s="93"/>
    </row>
    <row r="41" spans="1:11" ht="78" customHeight="1" x14ac:dyDescent="0.35">
      <c r="A41" s="461"/>
      <c r="B41" s="461"/>
      <c r="C41" s="461"/>
      <c r="D41" s="461"/>
      <c r="E41" s="461"/>
      <c r="F41" s="461"/>
      <c r="G41" s="461" t="s">
        <v>43</v>
      </c>
      <c r="H41" s="461" t="s">
        <v>44</v>
      </c>
      <c r="I41" s="461"/>
      <c r="J41" s="478"/>
      <c r="K41" s="93"/>
    </row>
    <row r="42" spans="1:11" ht="87" x14ac:dyDescent="0.35">
      <c r="A42" s="461"/>
      <c r="B42" s="461"/>
      <c r="C42" s="461"/>
      <c r="D42" s="461"/>
      <c r="E42" s="461"/>
      <c r="F42" s="461"/>
      <c r="G42" s="461" t="s">
        <v>45</v>
      </c>
      <c r="H42" s="461" t="s">
        <v>46</v>
      </c>
      <c r="I42" s="461"/>
      <c r="J42" s="478"/>
      <c r="K42" s="93"/>
    </row>
    <row r="43" spans="1:11" ht="29" x14ac:dyDescent="0.35">
      <c r="A43" s="461"/>
      <c r="B43" s="461"/>
      <c r="C43" s="461"/>
      <c r="D43" s="461"/>
      <c r="E43" s="461"/>
      <c r="F43" s="461"/>
      <c r="G43" s="461" t="s">
        <v>47</v>
      </c>
      <c r="H43" s="461" t="s">
        <v>48</v>
      </c>
      <c r="I43" s="461"/>
      <c r="J43" s="478"/>
      <c r="K43" s="93"/>
    </row>
    <row r="44" spans="1:11" ht="29" x14ac:dyDescent="0.35">
      <c r="A44" s="461"/>
      <c r="B44" s="461"/>
      <c r="C44" s="461"/>
      <c r="D44" s="461"/>
      <c r="E44" s="461"/>
      <c r="F44" s="461"/>
      <c r="G44" s="461" t="s">
        <v>49</v>
      </c>
      <c r="H44" s="461" t="s">
        <v>50</v>
      </c>
      <c r="I44" s="461"/>
      <c r="J44" s="478"/>
      <c r="K44" s="93"/>
    </row>
    <row r="45" spans="1:11" x14ac:dyDescent="0.35">
      <c r="A45" s="461"/>
      <c r="B45" s="461"/>
      <c r="C45" s="461"/>
      <c r="D45" s="461"/>
      <c r="E45" s="461"/>
      <c r="F45" s="461"/>
      <c r="G45" s="461" t="s">
        <v>51</v>
      </c>
      <c r="H45" s="461" t="s">
        <v>52</v>
      </c>
      <c r="I45" s="461"/>
      <c r="J45" s="478"/>
      <c r="K45" s="93"/>
    </row>
    <row r="46" spans="1:11" ht="101.5" x14ac:dyDescent="0.35">
      <c r="A46" s="461"/>
      <c r="B46" s="461"/>
      <c r="C46" s="461"/>
      <c r="D46" s="461"/>
      <c r="E46" s="461"/>
      <c r="F46" s="461"/>
      <c r="G46" s="93" t="s">
        <v>854</v>
      </c>
      <c r="H46" s="461" t="s">
        <v>54</v>
      </c>
      <c r="I46" s="461"/>
      <c r="J46" s="478"/>
      <c r="K46" s="93"/>
    </row>
    <row r="47" spans="1:11" ht="203" x14ac:dyDescent="0.35">
      <c r="A47" s="461"/>
      <c r="B47" s="461"/>
      <c r="C47" s="461"/>
      <c r="D47" s="461"/>
      <c r="E47" s="461"/>
      <c r="F47" s="461"/>
      <c r="G47" s="461" t="s">
        <v>55</v>
      </c>
      <c r="H47" s="461" t="s">
        <v>56</v>
      </c>
      <c r="I47" s="461"/>
      <c r="J47" s="478"/>
      <c r="K47" s="93"/>
    </row>
    <row r="48" spans="1:11" ht="29" x14ac:dyDescent="0.35">
      <c r="A48" s="461"/>
      <c r="B48" s="461"/>
      <c r="C48" s="461"/>
      <c r="D48" s="461"/>
      <c r="E48" s="461"/>
      <c r="F48" s="461"/>
      <c r="G48" s="461" t="s">
        <v>57</v>
      </c>
      <c r="H48" s="461" t="s">
        <v>58</v>
      </c>
      <c r="I48" s="461"/>
      <c r="J48" s="478"/>
      <c r="K48" s="93"/>
    </row>
    <row r="49" spans="1:11" ht="29" x14ac:dyDescent="0.35">
      <c r="A49" s="461"/>
      <c r="B49" s="461"/>
      <c r="C49" s="461"/>
      <c r="D49" s="461"/>
      <c r="E49" s="461"/>
      <c r="F49" s="461"/>
      <c r="G49" s="461" t="s">
        <v>855</v>
      </c>
      <c r="H49" s="461"/>
      <c r="I49" s="461"/>
      <c r="J49" s="478"/>
      <c r="K49" s="93"/>
    </row>
    <row r="50" spans="1:11" ht="29" x14ac:dyDescent="0.35">
      <c r="A50" s="461"/>
      <c r="B50" s="461"/>
      <c r="C50" s="461"/>
      <c r="D50" s="461"/>
      <c r="E50" s="461"/>
      <c r="F50" s="461"/>
      <c r="G50" s="461" t="s">
        <v>59</v>
      </c>
      <c r="H50" s="461" t="s">
        <v>60</v>
      </c>
      <c r="I50" s="461"/>
      <c r="J50" s="478"/>
      <c r="K50" s="93"/>
    </row>
    <row r="51" spans="1:11" ht="29" x14ac:dyDescent="0.35">
      <c r="A51" s="461"/>
      <c r="B51" s="461"/>
      <c r="C51" s="461"/>
      <c r="D51" s="461"/>
      <c r="E51" s="461"/>
      <c r="F51" s="461"/>
      <c r="G51" s="461" t="s">
        <v>856</v>
      </c>
      <c r="H51" s="461"/>
      <c r="I51" s="461"/>
      <c r="J51" s="478"/>
      <c r="K51" s="93"/>
    </row>
    <row r="52" spans="1:11" ht="29" x14ac:dyDescent="0.35">
      <c r="A52" s="461"/>
      <c r="B52" s="461"/>
      <c r="C52" s="461"/>
      <c r="D52" s="461"/>
      <c r="E52" s="461"/>
      <c r="F52" s="461"/>
      <c r="G52" s="461" t="s">
        <v>857</v>
      </c>
      <c r="H52" s="461"/>
      <c r="I52" s="461"/>
      <c r="J52" s="478"/>
      <c r="K52" s="93"/>
    </row>
    <row r="53" spans="1:11" ht="35.25" customHeight="1" x14ac:dyDescent="0.35">
      <c r="A53" s="461"/>
      <c r="B53" s="461"/>
      <c r="C53" s="461"/>
      <c r="D53" s="461"/>
      <c r="E53" s="461"/>
      <c r="F53" s="461"/>
      <c r="G53" s="461" t="s">
        <v>858</v>
      </c>
      <c r="H53" s="461"/>
      <c r="I53" s="461"/>
      <c r="J53" s="478"/>
      <c r="K53" s="93"/>
    </row>
    <row r="54" spans="1:11" ht="60.75" customHeight="1" x14ac:dyDescent="0.35">
      <c r="A54" s="461"/>
      <c r="B54" s="461"/>
      <c r="C54" s="461"/>
      <c r="D54" s="461"/>
      <c r="E54" s="461"/>
      <c r="F54" s="461"/>
      <c r="G54" s="461" t="s">
        <v>859</v>
      </c>
      <c r="H54" s="461" t="s">
        <v>70</v>
      </c>
      <c r="I54" s="461"/>
      <c r="J54" s="478"/>
      <c r="K54" s="93"/>
    </row>
    <row r="55" spans="1:11" ht="36.75" customHeight="1" x14ac:dyDescent="0.35">
      <c r="A55" s="461"/>
      <c r="B55" s="461"/>
      <c r="C55" s="461"/>
      <c r="D55" s="461"/>
      <c r="E55" s="461"/>
      <c r="F55" s="461"/>
      <c r="G55" s="461" t="s">
        <v>61</v>
      </c>
      <c r="H55" s="461" t="s">
        <v>62</v>
      </c>
      <c r="I55" s="461"/>
      <c r="J55" s="478"/>
      <c r="K55" s="93"/>
    </row>
    <row r="56" spans="1:11" ht="32.25" customHeight="1" x14ac:dyDescent="0.35">
      <c r="A56" s="461"/>
      <c r="B56" s="461"/>
      <c r="C56" s="461"/>
      <c r="D56" s="461"/>
      <c r="E56" s="461"/>
      <c r="F56" s="461"/>
      <c r="G56" s="461" t="s">
        <v>63</v>
      </c>
      <c r="H56" s="461" t="s">
        <v>64</v>
      </c>
      <c r="I56" s="461"/>
      <c r="J56" s="478"/>
      <c r="K56" s="93"/>
    </row>
    <row r="57" spans="1:11" ht="43.5" x14ac:dyDescent="0.35">
      <c r="A57" s="461"/>
      <c r="B57" s="461"/>
      <c r="C57" s="461"/>
      <c r="D57" s="461"/>
      <c r="E57" s="461"/>
      <c r="F57" s="461"/>
      <c r="G57" s="461" t="s">
        <v>65</v>
      </c>
      <c r="H57" s="461" t="s">
        <v>66</v>
      </c>
      <c r="I57" s="461"/>
      <c r="J57" s="478"/>
      <c r="K57" s="93"/>
    </row>
    <row r="58" spans="1:11" ht="29.25" customHeight="1" x14ac:dyDescent="0.35">
      <c r="A58" s="461"/>
      <c r="B58" s="461"/>
      <c r="C58" s="461"/>
      <c r="D58" s="461"/>
      <c r="E58" s="461"/>
      <c r="F58" s="461"/>
      <c r="G58" s="461" t="s">
        <v>67</v>
      </c>
      <c r="H58" s="461" t="s">
        <v>68</v>
      </c>
      <c r="I58" s="461"/>
      <c r="J58" s="478"/>
      <c r="K58" s="93"/>
    </row>
    <row r="59" spans="1:11" ht="59.25" customHeight="1" x14ac:dyDescent="0.35">
      <c r="A59" s="461"/>
      <c r="B59" s="461"/>
      <c r="C59" s="461"/>
      <c r="D59" s="461"/>
      <c r="E59" s="461"/>
      <c r="F59" s="461"/>
      <c r="G59" s="461" t="s">
        <v>71</v>
      </c>
      <c r="H59" s="461" t="s">
        <v>72</v>
      </c>
      <c r="I59" s="461"/>
      <c r="J59" s="478"/>
      <c r="K59" s="93"/>
    </row>
    <row r="60" spans="1:11" ht="43.5" x14ac:dyDescent="0.35">
      <c r="A60" s="461"/>
      <c r="B60" s="461"/>
      <c r="C60" s="461"/>
      <c r="D60" s="461"/>
      <c r="E60" s="461"/>
      <c r="F60" s="461"/>
      <c r="G60" s="461" t="s">
        <v>860</v>
      </c>
      <c r="H60" s="461"/>
      <c r="I60" s="461"/>
      <c r="J60" s="478"/>
      <c r="K60" s="93"/>
    </row>
    <row r="61" spans="1:11" x14ac:dyDescent="0.35">
      <c r="A61" s="461"/>
      <c r="B61" s="461"/>
      <c r="C61" s="461"/>
      <c r="D61" s="461"/>
      <c r="E61" s="461"/>
      <c r="F61" s="461"/>
      <c r="G61" s="461" t="s">
        <v>96</v>
      </c>
      <c r="H61" s="15" t="s">
        <v>98</v>
      </c>
      <c r="I61" s="461"/>
      <c r="J61" s="478"/>
      <c r="K61" s="93"/>
    </row>
    <row r="62" spans="1:11" ht="51.75" customHeight="1" x14ac:dyDescent="0.35">
      <c r="A62" s="461"/>
      <c r="B62" s="461"/>
      <c r="C62" s="461"/>
      <c r="D62" s="461"/>
      <c r="E62" s="15"/>
      <c r="F62" s="461"/>
      <c r="G62" s="461" t="s">
        <v>97</v>
      </c>
      <c r="H62" s="461" t="s">
        <v>99</v>
      </c>
      <c r="I62" s="461"/>
      <c r="J62" s="478"/>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36.75"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display="josua@futcos.com" xr:uid="{FA75F2A7-02D7-4D5D-A874-2870057DE28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E9B3-C2EF-45CB-9877-69587D8765DD}">
  <dimension ref="A1:R77"/>
  <sheetViews>
    <sheetView zoomScale="80" zoomScaleNormal="80" workbookViewId="0">
      <selection activeCell="I3" sqref="I3"/>
    </sheetView>
  </sheetViews>
  <sheetFormatPr baseColWidth="10" defaultColWidth="8.7265625" defaultRowHeight="14.5" x14ac:dyDescent="0.35"/>
  <cols>
    <col min="1" max="1" width="24.36328125" customWidth="1"/>
    <col min="2" max="3" width="24.08984375" customWidth="1"/>
    <col min="4" max="4" width="18" customWidth="1"/>
    <col min="5" max="5" width="13.08984375" customWidth="1"/>
    <col min="6" max="6" width="16.90625" customWidth="1"/>
    <col min="7" max="7" width="18.36328125" customWidth="1"/>
    <col min="8" max="8" width="19" customWidth="1"/>
    <col min="9" max="9" width="50.08984375" customWidth="1"/>
    <col min="10" max="10" width="18.08984375" customWidth="1"/>
    <col min="11" max="11" width="29.90625" customWidth="1"/>
    <col min="13" max="13" width="15.54296875" customWidth="1"/>
    <col min="16" max="16" width="27.36328125" customWidth="1"/>
    <col min="17" max="17" width="45.6328125" customWidth="1"/>
  </cols>
  <sheetData>
    <row r="1" spans="1:18" ht="57.75" customHeight="1" x14ac:dyDescent="0.35">
      <c r="A1" s="224" t="s">
        <v>100</v>
      </c>
      <c r="B1" s="225" t="s">
        <v>114</v>
      </c>
      <c r="C1" s="225" t="s">
        <v>115</v>
      </c>
      <c r="D1" s="225" t="s">
        <v>108</v>
      </c>
      <c r="E1" s="225" t="s">
        <v>109</v>
      </c>
      <c r="F1" s="225" t="s">
        <v>110</v>
      </c>
      <c r="G1" s="225" t="s">
        <v>907</v>
      </c>
      <c r="H1" s="225" t="s">
        <v>112</v>
      </c>
      <c r="I1" s="225" t="s">
        <v>117</v>
      </c>
      <c r="J1" s="225" t="s">
        <v>7</v>
      </c>
      <c r="K1" s="225" t="s">
        <v>876</v>
      </c>
      <c r="L1" s="225" t="s">
        <v>6</v>
      </c>
      <c r="M1" s="225" t="s">
        <v>877</v>
      </c>
      <c r="N1" s="225" t="s">
        <v>878</v>
      </c>
      <c r="O1" s="225" t="s">
        <v>879</v>
      </c>
      <c r="P1" s="225" t="s">
        <v>121</v>
      </c>
      <c r="Q1" s="245" t="s">
        <v>875</v>
      </c>
      <c r="R1" s="63"/>
    </row>
    <row r="2" spans="1:18" ht="165.75" customHeight="1" x14ac:dyDescent="0.35">
      <c r="A2" s="221" t="s">
        <v>886</v>
      </c>
      <c r="B2" s="163" t="s">
        <v>36</v>
      </c>
      <c r="C2" s="163"/>
      <c r="D2" s="163" t="s">
        <v>1246</v>
      </c>
      <c r="E2" s="258" t="s">
        <v>1658</v>
      </c>
      <c r="F2" s="258" t="s">
        <v>1657</v>
      </c>
      <c r="G2" s="323" t="s">
        <v>697</v>
      </c>
      <c r="H2" s="163" t="s">
        <v>979</v>
      </c>
      <c r="I2" s="55" t="s">
        <v>1650</v>
      </c>
      <c r="J2" s="163"/>
      <c r="K2" s="163" t="s">
        <v>36</v>
      </c>
      <c r="L2" s="163"/>
      <c r="M2" s="163"/>
      <c r="N2" s="163"/>
      <c r="O2" s="163" t="s">
        <v>36</v>
      </c>
      <c r="P2" s="55" t="s">
        <v>36</v>
      </c>
      <c r="Q2" s="222" t="s">
        <v>2265</v>
      </c>
      <c r="R2" s="63"/>
    </row>
    <row r="3" spans="1:18" ht="29" x14ac:dyDescent="0.35">
      <c r="A3" s="221"/>
      <c r="B3" s="163"/>
      <c r="C3" s="163"/>
      <c r="D3" s="163"/>
      <c r="E3" s="62"/>
      <c r="F3" s="259" t="s">
        <v>1659</v>
      </c>
      <c r="G3" s="495" t="s">
        <v>1660</v>
      </c>
      <c r="H3" s="163"/>
      <c r="I3" s="164"/>
      <c r="J3" s="163"/>
      <c r="K3" s="163"/>
      <c r="L3" s="163"/>
      <c r="M3" s="163"/>
      <c r="N3" s="163"/>
      <c r="O3" s="163"/>
      <c r="P3" s="164"/>
      <c r="Q3" s="222"/>
    </row>
    <row r="4" spans="1:18" x14ac:dyDescent="0.35">
      <c r="A4" s="100"/>
      <c r="B4" s="101"/>
      <c r="C4" s="101"/>
      <c r="D4" s="101"/>
      <c r="E4" s="260"/>
      <c r="F4" s="260" t="s">
        <v>1661</v>
      </c>
      <c r="G4" s="496" t="s">
        <v>1662</v>
      </c>
      <c r="H4" s="101"/>
      <c r="I4" s="241"/>
      <c r="J4" s="101"/>
      <c r="K4" s="101"/>
      <c r="L4" s="101"/>
      <c r="M4" s="101"/>
      <c r="N4" s="101"/>
      <c r="O4" s="101"/>
      <c r="P4" s="241"/>
      <c r="Q4" s="223"/>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43.5"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x14ac:dyDescent="0.35">
      <c r="A11" s="1" t="s">
        <v>8</v>
      </c>
      <c r="B11" s="1" t="s">
        <v>8</v>
      </c>
      <c r="C11" s="1"/>
      <c r="D11" s="1" t="s">
        <v>8</v>
      </c>
      <c r="E11" s="1"/>
      <c r="F11" s="1"/>
      <c r="G11" s="1" t="s">
        <v>3</v>
      </c>
      <c r="H11" s="1"/>
      <c r="I11" s="1"/>
    </row>
    <row r="12" spans="1:18" ht="116.5" x14ac:dyDescent="0.4">
      <c r="A12" s="1"/>
      <c r="B12" s="1"/>
      <c r="C12" s="1"/>
      <c r="D12" s="1"/>
      <c r="E12" s="1"/>
      <c r="F12" s="1"/>
      <c r="G12" s="1" t="s">
        <v>853</v>
      </c>
      <c r="H12" s="1" t="s">
        <v>73</v>
      </c>
      <c r="I12" s="64"/>
    </row>
    <row r="13" spans="1:18" ht="29" x14ac:dyDescent="0.35">
      <c r="A13" s="1"/>
      <c r="B13" s="1"/>
      <c r="C13" s="1"/>
      <c r="D13" s="1"/>
      <c r="E13" s="1"/>
      <c r="F13" s="1"/>
      <c r="G13" s="1" t="s">
        <v>14</v>
      </c>
      <c r="H13" t="s">
        <v>76</v>
      </c>
      <c r="I13" s="1"/>
    </row>
    <row r="14" spans="1:18" ht="29" x14ac:dyDescent="0.35">
      <c r="A14" s="1"/>
      <c r="B14" s="1"/>
      <c r="C14" s="1"/>
      <c r="D14" s="1"/>
      <c r="E14" s="1"/>
      <c r="F14" s="1"/>
      <c r="G14" s="1" t="s">
        <v>16</v>
      </c>
      <c r="H14" s="1"/>
      <c r="I14" s="1"/>
    </row>
    <row r="15" spans="1:18" ht="43.5" x14ac:dyDescent="0.35">
      <c r="A15" s="1"/>
      <c r="B15" s="1"/>
      <c r="C15" s="1"/>
      <c r="D15" s="1"/>
      <c r="E15" s="1"/>
      <c r="F15" s="1"/>
      <c r="G15" s="1" t="s">
        <v>17</v>
      </c>
      <c r="H15" s="1" t="s">
        <v>19</v>
      </c>
      <c r="I15" s="1"/>
    </row>
    <row r="16" spans="1:18" ht="43.5" x14ac:dyDescent="0.35">
      <c r="A16" s="1"/>
      <c r="B16" s="1"/>
      <c r="C16" s="1"/>
      <c r="D16" s="1"/>
      <c r="E16" s="1"/>
      <c r="F16" s="1"/>
      <c r="G16" s="1" t="s">
        <v>20</v>
      </c>
      <c r="H16" s="1" t="s">
        <v>21</v>
      </c>
      <c r="I16" s="1"/>
    </row>
    <row r="17" spans="1:9" ht="58" x14ac:dyDescent="0.35">
      <c r="A17" s="1"/>
      <c r="B17" s="1"/>
      <c r="C17" s="1"/>
      <c r="D17" s="1"/>
      <c r="E17" s="1"/>
      <c r="F17" s="1"/>
      <c r="G17" s="1" t="s">
        <v>75</v>
      </c>
      <c r="H17" s="1" t="s">
        <v>77</v>
      </c>
      <c r="I17" s="1"/>
    </row>
    <row r="18" spans="1:9" x14ac:dyDescent="0.35">
      <c r="A18" s="1"/>
      <c r="B18" s="1"/>
      <c r="C18" s="1"/>
      <c r="D18" s="1"/>
      <c r="E18" s="1"/>
      <c r="F18" s="1"/>
      <c r="G18" s="1" t="s">
        <v>78</v>
      </c>
      <c r="H18" s="1" t="s">
        <v>76</v>
      </c>
      <c r="I18" s="1"/>
    </row>
    <row r="19" spans="1:9" ht="29" x14ac:dyDescent="0.35">
      <c r="A19" s="1"/>
      <c r="B19" s="1"/>
      <c r="C19" s="1"/>
      <c r="D19" s="1"/>
      <c r="E19" s="1"/>
      <c r="F19" s="1"/>
      <c r="G19" s="1" t="s">
        <v>852</v>
      </c>
      <c r="H19" s="1"/>
      <c r="I19" s="1"/>
    </row>
    <row r="20" spans="1:9" ht="43.5" x14ac:dyDescent="0.35">
      <c r="A20" s="1"/>
      <c r="B20" s="1"/>
      <c r="C20" s="1"/>
      <c r="D20" s="1"/>
      <c r="E20" s="1"/>
      <c r="F20" s="1"/>
      <c r="G20" s="1" t="s">
        <v>79</v>
      </c>
      <c r="H20" t="s">
        <v>80</v>
      </c>
      <c r="I20" s="1"/>
    </row>
    <row r="21" spans="1:9" ht="43.5" x14ac:dyDescent="0.35">
      <c r="A21" s="1"/>
      <c r="B21" s="1"/>
      <c r="C21" s="1"/>
      <c r="D21" s="1"/>
      <c r="E21" s="1"/>
      <c r="F21" s="1"/>
      <c r="G21" s="1" t="s">
        <v>22</v>
      </c>
      <c r="H21" s="1" t="s">
        <v>23</v>
      </c>
      <c r="I21" s="1"/>
    </row>
    <row r="22" spans="1:9" ht="43.5" x14ac:dyDescent="0.35">
      <c r="A22" s="1"/>
      <c r="B22" s="1"/>
      <c r="C22" s="1"/>
      <c r="D22" s="1"/>
      <c r="E22" s="1"/>
      <c r="F22" s="1"/>
      <c r="G22" s="1" t="s">
        <v>24</v>
      </c>
      <c r="H22" s="1" t="s">
        <v>25</v>
      </c>
      <c r="I22" s="1"/>
    </row>
    <row r="23" spans="1:9" ht="43.5" x14ac:dyDescent="0.35">
      <c r="A23" s="1"/>
      <c r="B23" s="1"/>
      <c r="C23" s="1"/>
      <c r="D23" s="1"/>
      <c r="E23" s="1"/>
      <c r="F23" s="1"/>
      <c r="G23" s="1" t="s">
        <v>26</v>
      </c>
      <c r="H23" s="1" t="s">
        <v>27</v>
      </c>
      <c r="I23" s="1"/>
    </row>
    <row r="24" spans="1:9" ht="43.5" x14ac:dyDescent="0.35">
      <c r="A24" s="1"/>
      <c r="B24" s="1"/>
      <c r="C24" s="1"/>
      <c r="D24" s="1"/>
      <c r="E24" s="1"/>
      <c r="F24" s="1"/>
      <c r="G24" s="1" t="s">
        <v>28</v>
      </c>
      <c r="H24" s="1" t="s">
        <v>29</v>
      </c>
      <c r="I24" s="1"/>
    </row>
    <row r="25" spans="1:9" ht="29" x14ac:dyDescent="0.35">
      <c r="A25" s="1"/>
      <c r="B25" s="1"/>
      <c r="C25" s="1"/>
      <c r="D25" s="1"/>
      <c r="E25" s="1"/>
      <c r="F25" s="1"/>
      <c r="G25" s="1" t="s">
        <v>30</v>
      </c>
      <c r="H25" s="1" t="s">
        <v>31</v>
      </c>
      <c r="I25" s="1"/>
    </row>
    <row r="26" spans="1:9" ht="29" x14ac:dyDescent="0.35">
      <c r="A26" s="1"/>
      <c r="B26" s="1"/>
      <c r="C26" s="1"/>
      <c r="D26" s="1"/>
      <c r="E26" s="1"/>
      <c r="F26" s="1"/>
      <c r="G26" s="1" t="s">
        <v>32</v>
      </c>
      <c r="H26" s="1" t="s">
        <v>33</v>
      </c>
      <c r="I26" s="1"/>
    </row>
    <row r="27" spans="1:9" ht="29" x14ac:dyDescent="0.35">
      <c r="A27" s="1"/>
      <c r="B27" s="1"/>
      <c r="C27" s="1"/>
      <c r="D27" s="1"/>
      <c r="E27" s="1"/>
      <c r="F27" s="1"/>
      <c r="G27" s="1" t="s">
        <v>84</v>
      </c>
      <c r="H27" s="1" t="s">
        <v>85</v>
      </c>
      <c r="I27" s="1"/>
    </row>
    <row r="28" spans="1:9" ht="29" x14ac:dyDescent="0.35">
      <c r="A28" s="1"/>
      <c r="B28" s="1"/>
      <c r="C28" s="1"/>
      <c r="D28" s="1"/>
      <c r="E28" s="1"/>
      <c r="F28" s="1"/>
      <c r="G28" s="1" t="s">
        <v>86</v>
      </c>
      <c r="H28" s="1" t="s">
        <v>87</v>
      </c>
      <c r="I28" s="1"/>
    </row>
    <row r="29" spans="1:9" ht="29" x14ac:dyDescent="0.35">
      <c r="A29" s="1"/>
      <c r="B29" s="1"/>
      <c r="C29" s="1"/>
      <c r="D29" s="1"/>
      <c r="E29" s="1"/>
      <c r="F29" s="1"/>
      <c r="G29" s="1" t="s">
        <v>88</v>
      </c>
      <c r="H29" s="1"/>
      <c r="I29" s="1"/>
    </row>
    <row r="30" spans="1:9" ht="72.5" x14ac:dyDescent="0.35">
      <c r="A30" s="1"/>
      <c r="B30" s="1"/>
      <c r="C30" s="1"/>
      <c r="D30" s="1"/>
      <c r="E30" s="1"/>
      <c r="F30" s="1"/>
      <c r="G30" s="1" t="s">
        <v>74</v>
      </c>
      <c r="H30" s="1" t="s">
        <v>81</v>
      </c>
      <c r="I30" s="1"/>
    </row>
    <row r="31" spans="1:9" ht="72.5" x14ac:dyDescent="0.35">
      <c r="A31" s="1"/>
      <c r="B31" s="1"/>
      <c r="C31" s="1"/>
      <c r="D31" s="1"/>
      <c r="E31" s="1"/>
      <c r="F31" s="1"/>
      <c r="G31" s="1" t="s">
        <v>82</v>
      </c>
      <c r="H31" s="1"/>
      <c r="I31" s="1"/>
    </row>
    <row r="32" spans="1:9" ht="72.5" x14ac:dyDescent="0.35">
      <c r="A32" s="1"/>
      <c r="B32" s="1"/>
      <c r="C32" s="1"/>
      <c r="D32" s="1"/>
      <c r="E32" s="1"/>
      <c r="F32" s="1"/>
      <c r="G32" s="1" t="s">
        <v>89</v>
      </c>
      <c r="H32" s="1"/>
      <c r="I32" s="1"/>
    </row>
    <row r="33" spans="1:9" ht="58" x14ac:dyDescent="0.35">
      <c r="A33" s="1"/>
      <c r="B33" s="1"/>
      <c r="C33" s="1"/>
      <c r="D33" s="1"/>
      <c r="E33" s="1"/>
      <c r="F33" s="1"/>
      <c r="G33" s="1" t="s">
        <v>34</v>
      </c>
      <c r="H33" s="1" t="s">
        <v>35</v>
      </c>
      <c r="I33" s="1"/>
    </row>
    <row r="34" spans="1:9" ht="29" x14ac:dyDescent="0.35">
      <c r="A34" s="1"/>
      <c r="B34" s="1"/>
      <c r="C34" s="1"/>
      <c r="D34" s="1"/>
      <c r="E34" s="1"/>
      <c r="F34" s="1"/>
      <c r="G34" s="1" t="s">
        <v>90</v>
      </c>
      <c r="H34" s="1" t="s">
        <v>91</v>
      </c>
      <c r="I34" s="1"/>
    </row>
    <row r="35" spans="1:9" ht="43.5" x14ac:dyDescent="0.35">
      <c r="A35" s="1"/>
      <c r="B35" s="1"/>
      <c r="C35" s="1"/>
      <c r="D35" s="1"/>
      <c r="E35" s="1"/>
      <c r="F35" s="1"/>
      <c r="G35" s="1" t="s">
        <v>37</v>
      </c>
      <c r="H35" s="1" t="s">
        <v>38</v>
      </c>
      <c r="I35" s="1"/>
    </row>
    <row r="36" spans="1:9" ht="43.5" x14ac:dyDescent="0.35">
      <c r="A36" s="1"/>
      <c r="B36" s="1"/>
      <c r="C36" s="1"/>
      <c r="D36" s="1"/>
      <c r="E36" s="1"/>
      <c r="F36" s="1"/>
      <c r="G36" s="1" t="s">
        <v>92</v>
      </c>
      <c r="H36" s="1" t="s">
        <v>38</v>
      </c>
      <c r="I36" s="1"/>
    </row>
    <row r="37" spans="1:9" ht="43.5" x14ac:dyDescent="0.35">
      <c r="A37" s="1"/>
      <c r="B37" s="1"/>
      <c r="C37" s="1"/>
      <c r="D37" s="1"/>
      <c r="E37" s="1"/>
      <c r="F37" s="1"/>
      <c r="G37" s="1" t="s">
        <v>39</v>
      </c>
      <c r="H37" s="1" t="s">
        <v>40</v>
      </c>
      <c r="I37" s="1"/>
    </row>
    <row r="38" spans="1:9" ht="29" x14ac:dyDescent="0.35">
      <c r="A38" s="1"/>
      <c r="B38" s="1"/>
      <c r="C38" s="1"/>
      <c r="D38" s="1"/>
      <c r="E38" s="1"/>
      <c r="F38" s="1"/>
      <c r="G38" s="1" t="s">
        <v>93</v>
      </c>
      <c r="H38" s="1" t="s">
        <v>94</v>
      </c>
      <c r="I38" s="1"/>
    </row>
    <row r="39" spans="1:9" ht="43.5" x14ac:dyDescent="0.35">
      <c r="A39" s="1"/>
      <c r="B39" s="1"/>
      <c r="C39" s="1"/>
      <c r="D39" s="1"/>
      <c r="E39" s="1"/>
      <c r="F39" s="1"/>
      <c r="G39" s="1" t="s">
        <v>41</v>
      </c>
      <c r="H39" s="1" t="s">
        <v>42</v>
      </c>
      <c r="I39" s="1"/>
    </row>
    <row r="40" spans="1:9" ht="72.5" x14ac:dyDescent="0.35">
      <c r="A40" s="1"/>
      <c r="B40" s="1"/>
      <c r="C40" s="1"/>
      <c r="D40" s="1"/>
      <c r="E40" s="1"/>
      <c r="F40" s="1"/>
      <c r="G40" s="1" t="s">
        <v>43</v>
      </c>
      <c r="H40" s="1" t="s">
        <v>44</v>
      </c>
      <c r="I40" s="1"/>
    </row>
    <row r="41" spans="1:9" ht="101.5" x14ac:dyDescent="0.35">
      <c r="A41" s="1"/>
      <c r="B41" s="1"/>
      <c r="C41" s="1"/>
      <c r="D41" s="1"/>
      <c r="E41" s="1"/>
      <c r="F41" s="1"/>
      <c r="G41" s="1" t="s">
        <v>45</v>
      </c>
      <c r="H41" s="1" t="s">
        <v>46</v>
      </c>
      <c r="I41" s="1"/>
    </row>
    <row r="42" spans="1:9" ht="29" x14ac:dyDescent="0.35">
      <c r="A42" s="1"/>
      <c r="B42" s="1"/>
      <c r="C42" s="1"/>
      <c r="D42" s="1"/>
      <c r="E42" s="1"/>
      <c r="F42" s="1"/>
      <c r="G42" s="1" t="s">
        <v>47</v>
      </c>
      <c r="H42" s="1" t="s">
        <v>48</v>
      </c>
      <c r="I42" s="1"/>
    </row>
    <row r="43" spans="1:9" ht="29" x14ac:dyDescent="0.35">
      <c r="A43" s="1"/>
      <c r="B43" s="1"/>
      <c r="C43" s="1"/>
      <c r="D43" s="1"/>
      <c r="E43" s="1"/>
      <c r="F43" s="1"/>
      <c r="G43" s="1" t="s">
        <v>49</v>
      </c>
      <c r="H43" s="1" t="s">
        <v>50</v>
      </c>
      <c r="I43" s="1"/>
    </row>
    <row r="44" spans="1:9" ht="29" x14ac:dyDescent="0.35">
      <c r="A44" s="1"/>
      <c r="B44" s="1"/>
      <c r="C44" s="1"/>
      <c r="D44" s="1"/>
      <c r="E44" s="1"/>
      <c r="F44" s="1"/>
      <c r="G44" s="1" t="s">
        <v>51</v>
      </c>
      <c r="H44" s="1" t="s">
        <v>52</v>
      </c>
      <c r="I44" s="1"/>
    </row>
    <row r="45" spans="1:9" ht="116" x14ac:dyDescent="0.35">
      <c r="A45" s="1"/>
      <c r="B45" s="1"/>
      <c r="C45" s="1"/>
      <c r="D45" s="1"/>
      <c r="E45" s="1"/>
      <c r="F45" s="1"/>
      <c r="G45" s="58" t="s">
        <v>854</v>
      </c>
      <c r="H45" s="1" t="s">
        <v>54</v>
      </c>
      <c r="I45" s="1"/>
    </row>
    <row r="46" spans="1:9" ht="232" x14ac:dyDescent="0.35">
      <c r="A46" s="1"/>
      <c r="B46" s="1"/>
      <c r="C46" s="1"/>
      <c r="D46" s="1"/>
      <c r="E46" s="1"/>
      <c r="F46" s="1"/>
      <c r="G46" s="1" t="s">
        <v>55</v>
      </c>
      <c r="H46" s="1" t="s">
        <v>56</v>
      </c>
      <c r="I46" s="1"/>
    </row>
    <row r="47" spans="1:9" ht="29" x14ac:dyDescent="0.35">
      <c r="A47" s="1"/>
      <c r="B47" s="1"/>
      <c r="C47" s="1"/>
      <c r="D47" s="1"/>
      <c r="E47" s="1"/>
      <c r="F47" s="1"/>
      <c r="G47" s="1" t="s">
        <v>57</v>
      </c>
      <c r="H47" s="1" t="s">
        <v>58</v>
      </c>
      <c r="I47" s="1"/>
    </row>
    <row r="48" spans="1:9" ht="43.5" x14ac:dyDescent="0.35">
      <c r="A48" s="1"/>
      <c r="B48" s="1"/>
      <c r="C48" s="1"/>
      <c r="D48" s="1"/>
      <c r="E48" s="1"/>
      <c r="F48" s="1"/>
      <c r="G48" s="1" t="s">
        <v>855</v>
      </c>
      <c r="H48" s="1"/>
      <c r="I48" s="1"/>
    </row>
    <row r="49" spans="1:9" ht="43.5" x14ac:dyDescent="0.35">
      <c r="A49" s="1"/>
      <c r="B49" s="1"/>
      <c r="C49" s="1"/>
      <c r="D49" s="1"/>
      <c r="E49" s="1"/>
      <c r="F49" s="1"/>
      <c r="G49" s="1" t="s">
        <v>59</v>
      </c>
      <c r="H49" s="1" t="s">
        <v>60</v>
      </c>
      <c r="I49" s="1"/>
    </row>
    <row r="50" spans="1:9" ht="29" x14ac:dyDescent="0.35">
      <c r="A50" s="1"/>
      <c r="B50" s="1"/>
      <c r="C50" s="1"/>
      <c r="D50" s="1"/>
      <c r="E50" s="1"/>
      <c r="F50" s="1"/>
      <c r="G50" s="1" t="s">
        <v>856</v>
      </c>
      <c r="H50" s="1"/>
      <c r="I50" s="1"/>
    </row>
    <row r="51" spans="1:9" ht="29" x14ac:dyDescent="0.35">
      <c r="A51" s="1"/>
      <c r="B51" s="1"/>
      <c r="C51" s="1"/>
      <c r="D51" s="1"/>
      <c r="E51" s="1"/>
      <c r="F51" s="1"/>
      <c r="G51" s="1" t="s">
        <v>857</v>
      </c>
      <c r="H51" s="1"/>
      <c r="I51" s="1"/>
    </row>
    <row r="52" spans="1:9" ht="29" x14ac:dyDescent="0.35">
      <c r="A52" s="1"/>
      <c r="B52" s="1"/>
      <c r="C52" s="1"/>
      <c r="D52" s="1"/>
      <c r="E52" s="1"/>
      <c r="F52" s="1"/>
      <c r="G52" s="1" t="s">
        <v>858</v>
      </c>
      <c r="H52" s="1"/>
      <c r="I52" s="1"/>
    </row>
    <row r="53" spans="1:9" ht="58" x14ac:dyDescent="0.35">
      <c r="A53" s="1"/>
      <c r="B53" s="1"/>
      <c r="C53" s="1"/>
      <c r="D53" s="1"/>
      <c r="E53" s="1"/>
      <c r="F53" s="1"/>
      <c r="G53" s="1" t="s">
        <v>859</v>
      </c>
      <c r="H53" s="1" t="s">
        <v>70</v>
      </c>
      <c r="I53" s="1"/>
    </row>
    <row r="54" spans="1:9" ht="29" x14ac:dyDescent="0.35">
      <c r="A54" s="1"/>
      <c r="B54" s="1"/>
      <c r="C54" s="1"/>
      <c r="D54" s="1"/>
      <c r="E54" s="1"/>
      <c r="F54" s="1"/>
      <c r="G54" s="1" t="s">
        <v>61</v>
      </c>
      <c r="H54" s="1" t="s">
        <v>62</v>
      </c>
      <c r="I54" s="1"/>
    </row>
    <row r="55" spans="1:9" ht="29" x14ac:dyDescent="0.35">
      <c r="A55" s="1"/>
      <c r="B55" s="1"/>
      <c r="C55" s="1"/>
      <c r="D55" s="1"/>
      <c r="E55" s="1"/>
      <c r="F55" s="1"/>
      <c r="G55" s="1" t="s">
        <v>63</v>
      </c>
      <c r="H55" s="1" t="s">
        <v>64</v>
      </c>
      <c r="I55" s="1"/>
    </row>
    <row r="56" spans="1:9" ht="43.5" x14ac:dyDescent="0.35">
      <c r="A56" s="1"/>
      <c r="B56" s="1"/>
      <c r="C56" s="1"/>
      <c r="D56" s="1"/>
      <c r="E56" s="1"/>
      <c r="F56" s="1"/>
      <c r="G56" s="1" t="s">
        <v>65</v>
      </c>
      <c r="H56" s="1" t="s">
        <v>66</v>
      </c>
      <c r="I56" s="1"/>
    </row>
    <row r="57" spans="1:9" ht="29" x14ac:dyDescent="0.35">
      <c r="A57" s="1"/>
      <c r="B57" s="1"/>
      <c r="C57" s="1"/>
      <c r="D57" s="1"/>
      <c r="E57" s="1"/>
      <c r="F57" s="1"/>
      <c r="G57" s="1" t="s">
        <v>67</v>
      </c>
      <c r="H57" s="1" t="s">
        <v>68</v>
      </c>
      <c r="I57" s="1"/>
    </row>
    <row r="58" spans="1:9" ht="58" x14ac:dyDescent="0.35">
      <c r="A58" s="1"/>
      <c r="B58" s="1"/>
      <c r="C58" s="1"/>
      <c r="D58" s="1"/>
      <c r="E58" s="1"/>
      <c r="F58" s="1"/>
      <c r="G58" s="1" t="s">
        <v>71</v>
      </c>
      <c r="H58" s="1" t="s">
        <v>72</v>
      </c>
      <c r="I58" s="1"/>
    </row>
    <row r="59" spans="1:9" ht="58" x14ac:dyDescent="0.35">
      <c r="A59" s="1"/>
      <c r="B59" s="1"/>
      <c r="C59" s="1"/>
      <c r="D59" s="1"/>
      <c r="E59" s="1"/>
      <c r="F59" s="1"/>
      <c r="G59" s="1" t="s">
        <v>860</v>
      </c>
      <c r="H59" s="1"/>
      <c r="I59" s="1"/>
    </row>
    <row r="60" spans="1:9" x14ac:dyDescent="0.35">
      <c r="A60" s="1"/>
      <c r="B60" s="1"/>
      <c r="C60" s="1"/>
      <c r="D60" s="1"/>
      <c r="E60" s="1"/>
      <c r="F60" s="1"/>
      <c r="G60" s="1" t="s">
        <v>96</v>
      </c>
      <c r="H60" t="s">
        <v>98</v>
      </c>
      <c r="I60" s="1"/>
    </row>
    <row r="61" spans="1:9" ht="43.5" x14ac:dyDescent="0.35">
      <c r="A61" s="1"/>
      <c r="B61" s="1"/>
      <c r="C61" s="1"/>
      <c r="D61" s="1"/>
      <c r="F61" s="1"/>
      <c r="G61" s="1" t="s">
        <v>97</v>
      </c>
      <c r="H61" s="1" t="s">
        <v>99</v>
      </c>
      <c r="I61" s="1"/>
    </row>
    <row r="62" spans="1:9" ht="29" x14ac:dyDescent="0.35">
      <c r="A62" s="1" t="s">
        <v>8</v>
      </c>
      <c r="B62" s="1" t="s">
        <v>8</v>
      </c>
      <c r="C62" s="1"/>
      <c r="D62" s="1" t="s">
        <v>8</v>
      </c>
      <c r="F62" s="1"/>
      <c r="G62" s="373" t="s">
        <v>1652</v>
      </c>
      <c r="H62" s="63"/>
      <c r="I62" s="373" t="s">
        <v>1651</v>
      </c>
    </row>
    <row r="63" spans="1:9" x14ac:dyDescent="0.35">
      <c r="A63" s="1" t="s">
        <v>8</v>
      </c>
      <c r="B63" s="1" t="s">
        <v>8</v>
      </c>
      <c r="C63" s="1"/>
      <c r="D63" s="1" t="s">
        <v>8</v>
      </c>
      <c r="F63" s="1"/>
      <c r="G63" s="373" t="s">
        <v>1653</v>
      </c>
      <c r="H63" s="63"/>
      <c r="I63" s="373" t="s">
        <v>1651</v>
      </c>
    </row>
    <row r="64" spans="1:9" x14ac:dyDescent="0.35">
      <c r="A64" s="1" t="s">
        <v>8</v>
      </c>
      <c r="B64" s="1" t="s">
        <v>8</v>
      </c>
      <c r="C64" s="1"/>
      <c r="D64" s="1" t="s">
        <v>8</v>
      </c>
      <c r="F64" s="1"/>
      <c r="G64" s="373" t="s">
        <v>1654</v>
      </c>
      <c r="H64" s="63"/>
      <c r="I64" s="373" t="s">
        <v>1651</v>
      </c>
    </row>
    <row r="65" spans="1:9" ht="29" x14ac:dyDescent="0.35">
      <c r="A65" s="1" t="s">
        <v>8</v>
      </c>
      <c r="B65" s="1" t="s">
        <v>8</v>
      </c>
      <c r="C65" s="1"/>
      <c r="D65" s="1" t="s">
        <v>8</v>
      </c>
      <c r="F65" s="1"/>
      <c r="G65" s="373" t="s">
        <v>1655</v>
      </c>
      <c r="H65" s="63"/>
      <c r="I65" s="373" t="s">
        <v>1651</v>
      </c>
    </row>
    <row r="66" spans="1:9" x14ac:dyDescent="0.35">
      <c r="A66" s="1"/>
      <c r="B66" s="1"/>
      <c r="C66" s="1"/>
      <c r="D66" s="1"/>
      <c r="F66" s="1"/>
      <c r="G66" s="1"/>
      <c r="H66" s="1"/>
      <c r="I66" s="1"/>
    </row>
    <row r="67" spans="1:9" x14ac:dyDescent="0.35">
      <c r="A67" s="1"/>
      <c r="B67" s="1"/>
      <c r="C67" s="1"/>
      <c r="D67" s="1"/>
      <c r="F67" s="1"/>
      <c r="G67" s="1"/>
      <c r="H67" s="1"/>
      <c r="I67" s="1"/>
    </row>
    <row r="68" spans="1:9" x14ac:dyDescent="0.35">
      <c r="A68" s="1"/>
      <c r="B68" s="1"/>
      <c r="C68" s="1"/>
      <c r="D68" s="1"/>
      <c r="F68" s="1"/>
      <c r="G68" s="1"/>
      <c r="H68" s="1"/>
      <c r="I68" s="1"/>
    </row>
    <row r="69" spans="1:9" x14ac:dyDescent="0.35">
      <c r="A69" s="1"/>
      <c r="B69" s="1"/>
      <c r="C69" s="1"/>
      <c r="D69" s="1"/>
      <c r="F69" s="1"/>
      <c r="G69" s="35"/>
      <c r="H69" s="35"/>
      <c r="I69" s="1"/>
    </row>
    <row r="70" spans="1:9" x14ac:dyDescent="0.35">
      <c r="A70" s="1"/>
      <c r="B70" s="1"/>
      <c r="C70" s="1"/>
      <c r="D70" s="1"/>
      <c r="F70" s="1"/>
      <c r="G70" s="35"/>
      <c r="H70" s="35"/>
      <c r="I70" s="1"/>
    </row>
    <row r="71" spans="1:9" x14ac:dyDescent="0.35">
      <c r="A71" t="s">
        <v>1656</v>
      </c>
    </row>
    <row r="72" spans="1:9" x14ac:dyDescent="0.35">
      <c r="A72" s="122" t="s">
        <v>912</v>
      </c>
      <c r="B72" s="122" t="s">
        <v>1533</v>
      </c>
      <c r="C72" s="122" t="s">
        <v>914</v>
      </c>
    </row>
    <row r="73" spans="1:9" ht="29" x14ac:dyDescent="0.35">
      <c r="A73" s="122" t="s">
        <v>1652</v>
      </c>
      <c r="B73" s="122" t="s">
        <v>1651</v>
      </c>
      <c r="C73" s="201">
        <v>1396.87</v>
      </c>
    </row>
    <row r="74" spans="1:9" ht="29" x14ac:dyDescent="0.35">
      <c r="A74" s="122" t="s">
        <v>1653</v>
      </c>
      <c r="B74" s="122" t="s">
        <v>1651</v>
      </c>
      <c r="C74" s="122">
        <v>289.52</v>
      </c>
    </row>
    <row r="75" spans="1:9" ht="29" x14ac:dyDescent="0.35">
      <c r="A75" s="122" t="s">
        <v>915</v>
      </c>
      <c r="B75" s="122" t="s">
        <v>1651</v>
      </c>
      <c r="C75" s="122">
        <v>289.52</v>
      </c>
    </row>
    <row r="76" spans="1:9" ht="29" x14ac:dyDescent="0.35">
      <c r="A76" s="122" t="s">
        <v>1654</v>
      </c>
      <c r="B76" s="122" t="s">
        <v>1651</v>
      </c>
      <c r="C76" s="122">
        <v>833.61</v>
      </c>
    </row>
    <row r="77" spans="1:9" ht="29" x14ac:dyDescent="0.35">
      <c r="A77" s="122" t="s">
        <v>1655</v>
      </c>
      <c r="B77" s="122" t="s">
        <v>1651</v>
      </c>
      <c r="C77" s="201">
        <v>1363.35</v>
      </c>
    </row>
  </sheetData>
  <mergeCells count="3">
    <mergeCell ref="A8:B8"/>
    <mergeCell ref="C8:F8"/>
    <mergeCell ref="G8:I8"/>
  </mergeCells>
  <hyperlinks>
    <hyperlink ref="G2" r:id="rId1" xr:uid="{914DFE43-6C30-4AD6-9584-AC346B8B19D7}"/>
    <hyperlink ref="G3" r:id="rId2" xr:uid="{914D163D-A488-482B-83B2-6F423475E667}"/>
    <hyperlink ref="G4" r:id="rId3" xr:uid="{F3724DF0-BBCF-494D-9E38-A32BA00E52CC}"/>
  </hyperlinks>
  <pageMargins left="0.7" right="0.7" top="0.75" bottom="0.75" header="0.3" footer="0.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73A9-E90E-484D-8A32-42F077474584}">
  <dimension ref="A1:R84"/>
  <sheetViews>
    <sheetView workbookViewId="0">
      <selection activeCell="A4" sqref="A4:B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 min="14" max="16" width="15.6328125" style="486" customWidth="1"/>
    <col min="17" max="17" width="18.54296875" customWidth="1"/>
    <col min="18" max="18" width="28.453125" customWidth="1"/>
  </cols>
  <sheetData>
    <row r="1" spans="1:18" x14ac:dyDescent="0.35">
      <c r="A1" s="723" t="s">
        <v>2790</v>
      </c>
      <c r="B1" s="723"/>
      <c r="C1" s="723"/>
      <c r="D1" s="723"/>
      <c r="E1" s="723"/>
      <c r="F1" s="723"/>
      <c r="G1" s="723"/>
      <c r="H1" s="723"/>
      <c r="I1" s="723"/>
    </row>
    <row r="2" spans="1:18" x14ac:dyDescent="0.35">
      <c r="A2" s="723"/>
      <c r="B2" s="723"/>
      <c r="C2" s="723"/>
      <c r="D2" s="723"/>
      <c r="E2" s="723"/>
      <c r="F2" s="723"/>
      <c r="G2" s="723"/>
      <c r="H2" s="723"/>
      <c r="I2" s="723"/>
    </row>
    <row r="3" spans="1:18" x14ac:dyDescent="0.35">
      <c r="A3" s="732" t="s">
        <v>2796</v>
      </c>
      <c r="B3" s="732"/>
      <c r="C3" s="732" t="s">
        <v>108</v>
      </c>
      <c r="D3" s="732"/>
      <c r="E3" s="732" t="s">
        <v>109</v>
      </c>
      <c r="F3" s="732"/>
      <c r="G3" s="463" t="s">
        <v>110</v>
      </c>
      <c r="H3" s="460" t="s">
        <v>907</v>
      </c>
      <c r="I3" s="463" t="s">
        <v>2798</v>
      </c>
    </row>
    <row r="4" spans="1:18" ht="86.25" customHeight="1" x14ac:dyDescent="0.35">
      <c r="A4" s="734" t="s">
        <v>886</v>
      </c>
      <c r="B4" s="734"/>
      <c r="C4" s="763" t="s">
        <v>1246</v>
      </c>
      <c r="D4" s="764"/>
      <c r="E4" s="763" t="s">
        <v>2814</v>
      </c>
      <c r="F4" s="764"/>
      <c r="G4" s="476" t="s">
        <v>2815</v>
      </c>
      <c r="H4" s="494" t="s">
        <v>2816</v>
      </c>
      <c r="I4" s="476" t="s">
        <v>2817</v>
      </c>
    </row>
    <row r="5" spans="1:18" ht="45.75" customHeight="1" x14ac:dyDescent="0.35">
      <c r="A5" s="735" t="s">
        <v>2803</v>
      </c>
      <c r="B5" s="735"/>
      <c r="C5" s="735"/>
      <c r="D5" s="735"/>
      <c r="E5" s="735"/>
      <c r="F5" s="730"/>
      <c r="G5" s="730"/>
      <c r="H5"/>
    </row>
    <row r="6" spans="1:18" ht="69.75" customHeight="1" x14ac:dyDescent="0.35">
      <c r="A6" s="735" t="s">
        <v>2804</v>
      </c>
      <c r="B6" s="730"/>
      <c r="C6" s="730"/>
      <c r="D6" s="730"/>
      <c r="E6" s="730"/>
      <c r="F6" s="730"/>
      <c r="G6" s="730"/>
    </row>
    <row r="7" spans="1:18" x14ac:dyDescent="0.35">
      <c r="B7" s="736" t="s">
        <v>2797</v>
      </c>
      <c r="C7" s="736"/>
      <c r="D7" s="736"/>
      <c r="E7" s="736"/>
      <c r="F7" s="731"/>
      <c r="G7" s="731"/>
    </row>
    <row r="9" spans="1:18" ht="24" customHeight="1" x14ac:dyDescent="0.35">
      <c r="A9" s="724" t="s">
        <v>13</v>
      </c>
      <c r="B9" s="725"/>
      <c r="C9" s="726" t="s">
        <v>12</v>
      </c>
      <c r="D9" s="727"/>
      <c r="E9" s="727"/>
      <c r="F9" s="728"/>
      <c r="G9" s="729" t="s">
        <v>10</v>
      </c>
      <c r="H9" s="729"/>
      <c r="I9" s="729"/>
      <c r="J9" s="457" t="s">
        <v>2792</v>
      </c>
      <c r="K9" s="458" t="s">
        <v>2794</v>
      </c>
      <c r="N9" s="486" t="s">
        <v>1656</v>
      </c>
      <c r="Q9" s="457" t="s">
        <v>2792</v>
      </c>
      <c r="R9" s="458" t="s">
        <v>2794</v>
      </c>
    </row>
    <row r="10" spans="1:18" ht="43.5" x14ac:dyDescent="0.35">
      <c r="A10" s="452" t="s">
        <v>4</v>
      </c>
      <c r="B10" s="452" t="s">
        <v>5</v>
      </c>
      <c r="C10" s="453" t="s">
        <v>6</v>
      </c>
      <c r="D10" s="453" t="s">
        <v>880</v>
      </c>
      <c r="E10" s="453" t="s">
        <v>7</v>
      </c>
      <c r="F10" s="453" t="s">
        <v>881</v>
      </c>
      <c r="G10" s="454" t="s">
        <v>0</v>
      </c>
      <c r="H10" s="454" t="s">
        <v>1</v>
      </c>
      <c r="I10" s="454" t="s">
        <v>894</v>
      </c>
      <c r="J10" s="455" t="s">
        <v>2793</v>
      </c>
      <c r="K10" s="456" t="s">
        <v>2795</v>
      </c>
      <c r="N10" s="497" t="s">
        <v>912</v>
      </c>
      <c r="O10" s="497" t="s">
        <v>1533</v>
      </c>
      <c r="P10" s="497" t="s">
        <v>914</v>
      </c>
      <c r="Q10" s="455" t="s">
        <v>2805</v>
      </c>
      <c r="R10" s="456" t="s">
        <v>2795</v>
      </c>
    </row>
    <row r="11" spans="1:18" ht="30.75" customHeight="1" x14ac:dyDescent="0.35">
      <c r="A11" s="461"/>
      <c r="B11" s="461"/>
      <c r="C11" s="461"/>
      <c r="D11" s="461"/>
      <c r="E11" s="461"/>
      <c r="F11" s="461"/>
      <c r="G11" s="461" t="s">
        <v>2</v>
      </c>
      <c r="H11" s="461"/>
      <c r="I11" s="461"/>
      <c r="J11" s="478"/>
      <c r="K11" s="93"/>
      <c r="N11" s="462" t="s">
        <v>1652</v>
      </c>
      <c r="O11" s="462" t="s">
        <v>1651</v>
      </c>
      <c r="P11" s="201">
        <v>1396.87</v>
      </c>
      <c r="Q11" s="478"/>
      <c r="R11" s="93"/>
    </row>
    <row r="12" spans="1:18" ht="32.25" customHeight="1" x14ac:dyDescent="0.35">
      <c r="A12" s="461" t="s">
        <v>8</v>
      </c>
      <c r="B12" s="461" t="s">
        <v>8</v>
      </c>
      <c r="C12" s="461"/>
      <c r="D12" s="461" t="s">
        <v>8</v>
      </c>
      <c r="E12" s="461"/>
      <c r="F12" s="461"/>
      <c r="G12" s="461" t="s">
        <v>3</v>
      </c>
      <c r="H12" s="461"/>
      <c r="I12" s="461"/>
      <c r="J12" s="478"/>
      <c r="K12" s="93"/>
      <c r="N12" s="462" t="s">
        <v>1653</v>
      </c>
      <c r="O12" s="462" t="s">
        <v>1651</v>
      </c>
      <c r="P12" s="462">
        <v>289.52</v>
      </c>
      <c r="Q12" s="478"/>
      <c r="R12" s="93"/>
    </row>
    <row r="13" spans="1:18" ht="123.75" customHeight="1" x14ac:dyDescent="0.4">
      <c r="A13" s="461"/>
      <c r="B13" s="461"/>
      <c r="C13" s="461"/>
      <c r="D13" s="461"/>
      <c r="E13" s="461"/>
      <c r="F13" s="461"/>
      <c r="G13" s="461" t="s">
        <v>853</v>
      </c>
      <c r="H13" s="461" t="s">
        <v>73</v>
      </c>
      <c r="I13" s="481"/>
      <c r="J13" s="478"/>
      <c r="K13" s="93"/>
      <c r="N13" s="462" t="s">
        <v>915</v>
      </c>
      <c r="O13" s="462" t="s">
        <v>1651</v>
      </c>
      <c r="P13" s="462">
        <v>289.52</v>
      </c>
      <c r="Q13" s="478"/>
      <c r="R13" s="93"/>
    </row>
    <row r="14" spans="1:18" ht="35.25" customHeight="1" x14ac:dyDescent="0.35">
      <c r="A14" s="461"/>
      <c r="B14" s="461"/>
      <c r="C14" s="461"/>
      <c r="D14" s="461"/>
      <c r="E14" s="461"/>
      <c r="F14" s="461"/>
      <c r="G14" s="461" t="s">
        <v>14</v>
      </c>
      <c r="H14" s="15" t="s">
        <v>76</v>
      </c>
      <c r="I14" s="461"/>
      <c r="J14" s="478"/>
      <c r="K14" s="93"/>
      <c r="N14" s="462" t="s">
        <v>1654</v>
      </c>
      <c r="O14" s="462" t="s">
        <v>1651</v>
      </c>
      <c r="P14" s="462">
        <v>833.61</v>
      </c>
      <c r="Q14" s="478"/>
      <c r="R14" s="93"/>
    </row>
    <row r="15" spans="1:18" ht="33" customHeight="1" x14ac:dyDescent="0.35">
      <c r="A15" s="461"/>
      <c r="B15" s="461"/>
      <c r="C15" s="461"/>
      <c r="D15" s="461"/>
      <c r="E15" s="461"/>
      <c r="F15" s="461"/>
      <c r="G15" s="461" t="s">
        <v>16</v>
      </c>
      <c r="H15" s="461"/>
      <c r="I15" s="461"/>
      <c r="J15" s="478"/>
      <c r="K15" s="93"/>
      <c r="N15" s="462" t="s">
        <v>1655</v>
      </c>
      <c r="O15" s="462" t="s">
        <v>1651</v>
      </c>
      <c r="P15" s="201">
        <v>1363.35</v>
      </c>
      <c r="Q15" s="478"/>
      <c r="R15" s="93"/>
    </row>
    <row r="16" spans="1:18" ht="48.75" customHeight="1" x14ac:dyDescent="0.35">
      <c r="A16" s="461"/>
      <c r="B16" s="461"/>
      <c r="C16" s="461"/>
      <c r="D16" s="461"/>
      <c r="E16" s="461"/>
      <c r="F16" s="461"/>
      <c r="G16" s="461" t="s">
        <v>17</v>
      </c>
      <c r="H16" s="461" t="s">
        <v>19</v>
      </c>
      <c r="I16" s="461"/>
      <c r="J16" s="478"/>
      <c r="K16" s="93"/>
      <c r="Q16" s="478"/>
      <c r="R16" s="93"/>
    </row>
    <row r="17" spans="1:18" ht="48" customHeight="1" x14ac:dyDescent="0.35">
      <c r="A17" s="461"/>
      <c r="B17" s="461"/>
      <c r="C17" s="461"/>
      <c r="D17" s="461"/>
      <c r="E17" s="461"/>
      <c r="F17" s="461"/>
      <c r="G17" s="461" t="s">
        <v>20</v>
      </c>
      <c r="H17" s="461" t="s">
        <v>21</v>
      </c>
      <c r="I17" s="461"/>
      <c r="J17" s="478"/>
      <c r="K17" s="93"/>
      <c r="Q17" s="478"/>
      <c r="R17" s="93"/>
    </row>
    <row r="18" spans="1:18" ht="61.5" customHeight="1" x14ac:dyDescent="0.35">
      <c r="A18" s="461"/>
      <c r="B18" s="461"/>
      <c r="C18" s="461"/>
      <c r="D18" s="461"/>
      <c r="E18" s="461"/>
      <c r="F18" s="461"/>
      <c r="G18" s="461" t="s">
        <v>75</v>
      </c>
      <c r="H18" s="461" t="s">
        <v>77</v>
      </c>
      <c r="I18" s="461"/>
      <c r="J18" s="478"/>
      <c r="K18" s="93"/>
      <c r="Q18" s="478"/>
      <c r="R18" s="93"/>
    </row>
    <row r="19" spans="1:18" ht="19.5" customHeight="1" x14ac:dyDescent="0.35">
      <c r="A19" s="461"/>
      <c r="B19" s="461"/>
      <c r="C19" s="461"/>
      <c r="D19" s="461"/>
      <c r="E19" s="461"/>
      <c r="F19" s="461"/>
      <c r="G19" s="461" t="s">
        <v>78</v>
      </c>
      <c r="H19" s="461" t="s">
        <v>76</v>
      </c>
      <c r="I19" s="461"/>
      <c r="J19" s="478"/>
      <c r="K19" s="93"/>
      <c r="Q19" s="478"/>
      <c r="R19" s="93"/>
    </row>
    <row r="20" spans="1:18" ht="31.5" customHeight="1" x14ac:dyDescent="0.35">
      <c r="A20" s="461"/>
      <c r="B20" s="461"/>
      <c r="C20" s="461"/>
      <c r="D20" s="461"/>
      <c r="E20" s="461"/>
      <c r="F20" s="461"/>
      <c r="G20" s="461" t="s">
        <v>852</v>
      </c>
      <c r="H20" s="461"/>
      <c r="I20" s="461"/>
      <c r="J20" s="478"/>
      <c r="K20" s="93"/>
      <c r="Q20" s="478"/>
      <c r="R20" s="93"/>
    </row>
    <row r="21" spans="1:18" ht="47.25" customHeight="1" x14ac:dyDescent="0.35">
      <c r="A21" s="461"/>
      <c r="B21" s="461"/>
      <c r="C21" s="461"/>
      <c r="D21" s="461"/>
      <c r="E21" s="461"/>
      <c r="F21" s="461"/>
      <c r="G21" s="461" t="s">
        <v>79</v>
      </c>
      <c r="H21" s="15" t="s">
        <v>80</v>
      </c>
      <c r="I21" s="461"/>
      <c r="J21" s="478"/>
      <c r="K21" s="93"/>
      <c r="Q21" s="478"/>
      <c r="R21" s="93"/>
    </row>
    <row r="22" spans="1:18" ht="48" customHeight="1" x14ac:dyDescent="0.35">
      <c r="A22" s="461"/>
      <c r="B22" s="461"/>
      <c r="C22" s="461"/>
      <c r="D22" s="461"/>
      <c r="E22" s="461"/>
      <c r="F22" s="461"/>
      <c r="G22" s="461" t="s">
        <v>22</v>
      </c>
      <c r="H22" s="461" t="s">
        <v>23</v>
      </c>
      <c r="I22" s="461"/>
      <c r="J22" s="478"/>
      <c r="K22" s="93"/>
      <c r="Q22" s="478"/>
      <c r="R22" s="93"/>
    </row>
    <row r="23" spans="1:18" ht="46.5" customHeight="1" x14ac:dyDescent="0.35">
      <c r="A23" s="461"/>
      <c r="B23" s="461"/>
      <c r="C23" s="461"/>
      <c r="D23" s="461"/>
      <c r="E23" s="461"/>
      <c r="F23" s="461"/>
      <c r="G23" s="461" t="s">
        <v>24</v>
      </c>
      <c r="H23" s="461" t="s">
        <v>25</v>
      </c>
      <c r="I23" s="461"/>
      <c r="J23" s="478"/>
      <c r="K23" s="93"/>
      <c r="Q23" s="478"/>
      <c r="R23" s="93"/>
    </row>
    <row r="24" spans="1:18" ht="46.5" customHeight="1" x14ac:dyDescent="0.35">
      <c r="A24" s="461"/>
      <c r="B24" s="461"/>
      <c r="C24" s="461"/>
      <c r="D24" s="461"/>
      <c r="E24" s="461"/>
      <c r="F24" s="461"/>
      <c r="G24" s="461" t="s">
        <v>26</v>
      </c>
      <c r="H24" s="461" t="s">
        <v>27</v>
      </c>
      <c r="I24" s="461"/>
      <c r="J24" s="478"/>
      <c r="K24" s="93"/>
      <c r="Q24" s="478"/>
      <c r="R24" s="93"/>
    </row>
    <row r="25" spans="1:18" ht="45" customHeight="1" x14ac:dyDescent="0.35">
      <c r="A25" s="461"/>
      <c r="B25" s="461"/>
      <c r="C25" s="461"/>
      <c r="D25" s="461"/>
      <c r="E25" s="461"/>
      <c r="F25" s="461"/>
      <c r="G25" s="461" t="s">
        <v>28</v>
      </c>
      <c r="H25" s="461" t="s">
        <v>29</v>
      </c>
      <c r="I25" s="461"/>
      <c r="J25" s="478"/>
      <c r="K25" s="93"/>
      <c r="Q25" s="478"/>
      <c r="R25" s="93"/>
    </row>
    <row r="26" spans="1:18" ht="33.75" customHeight="1" x14ac:dyDescent="0.35">
      <c r="A26" s="461"/>
      <c r="B26" s="461"/>
      <c r="C26" s="461"/>
      <c r="D26" s="461"/>
      <c r="E26" s="461"/>
      <c r="F26" s="461"/>
      <c r="G26" s="461" t="s">
        <v>30</v>
      </c>
      <c r="H26" s="461" t="s">
        <v>31</v>
      </c>
      <c r="I26" s="461"/>
      <c r="J26" s="478"/>
      <c r="K26" s="93"/>
      <c r="Q26" s="478"/>
      <c r="R26" s="93"/>
    </row>
    <row r="27" spans="1:18" ht="30.75" customHeight="1" x14ac:dyDescent="0.35">
      <c r="A27" s="461"/>
      <c r="B27" s="461"/>
      <c r="C27" s="461"/>
      <c r="D27" s="461"/>
      <c r="E27" s="461"/>
      <c r="F27" s="461"/>
      <c r="G27" s="461" t="s">
        <v>32</v>
      </c>
      <c r="H27" s="461" t="s">
        <v>33</v>
      </c>
      <c r="I27" s="461"/>
      <c r="J27" s="478"/>
      <c r="K27" s="93"/>
      <c r="Q27" s="478"/>
      <c r="R27" s="93"/>
    </row>
    <row r="28" spans="1:18" ht="36" customHeight="1" x14ac:dyDescent="0.35">
      <c r="A28" s="461"/>
      <c r="B28" s="461"/>
      <c r="C28" s="461"/>
      <c r="D28" s="461"/>
      <c r="E28" s="461"/>
      <c r="F28" s="461"/>
      <c r="G28" s="461" t="s">
        <v>84</v>
      </c>
      <c r="H28" s="461" t="s">
        <v>85</v>
      </c>
      <c r="I28" s="461"/>
      <c r="J28" s="478"/>
      <c r="K28" s="93"/>
      <c r="Q28" s="478"/>
      <c r="R28" s="93"/>
    </row>
    <row r="29" spans="1:18" ht="33.75" customHeight="1" x14ac:dyDescent="0.35">
      <c r="A29" s="461"/>
      <c r="B29" s="461"/>
      <c r="C29" s="461"/>
      <c r="D29" s="461"/>
      <c r="E29" s="461"/>
      <c r="F29" s="461"/>
      <c r="G29" s="461" t="s">
        <v>86</v>
      </c>
      <c r="H29" s="461" t="s">
        <v>87</v>
      </c>
      <c r="I29" s="461"/>
      <c r="J29" s="478"/>
      <c r="K29" s="93"/>
      <c r="Q29" s="478"/>
      <c r="R29" s="93"/>
    </row>
    <row r="30" spans="1:18" ht="34.5" customHeight="1" x14ac:dyDescent="0.35">
      <c r="A30" s="461"/>
      <c r="B30" s="461"/>
      <c r="C30" s="461"/>
      <c r="D30" s="461"/>
      <c r="E30" s="461"/>
      <c r="F30" s="461"/>
      <c r="G30" s="461" t="s">
        <v>88</v>
      </c>
      <c r="H30" s="461"/>
      <c r="I30" s="461"/>
      <c r="J30" s="478"/>
      <c r="K30" s="93"/>
      <c r="Q30" s="478"/>
      <c r="R30" s="93"/>
    </row>
    <row r="31" spans="1:18" ht="33.75" customHeight="1" x14ac:dyDescent="0.35">
      <c r="A31" s="461"/>
      <c r="B31" s="461"/>
      <c r="C31" s="461"/>
      <c r="D31" s="461"/>
      <c r="E31" s="461"/>
      <c r="F31" s="461"/>
      <c r="G31" s="461" t="s">
        <v>74</v>
      </c>
      <c r="H31" s="461" t="s">
        <v>81</v>
      </c>
      <c r="I31" s="461"/>
      <c r="J31" s="478"/>
      <c r="K31" s="93"/>
      <c r="Q31" s="478"/>
      <c r="R31" s="93"/>
    </row>
    <row r="32" spans="1:18" ht="78" customHeight="1" x14ac:dyDescent="0.35">
      <c r="A32" s="461"/>
      <c r="B32" s="461"/>
      <c r="C32" s="461"/>
      <c r="D32" s="461"/>
      <c r="E32" s="461"/>
      <c r="F32" s="461"/>
      <c r="G32" s="461" t="s">
        <v>82</v>
      </c>
      <c r="H32" s="461"/>
      <c r="I32" s="461"/>
      <c r="J32" s="478"/>
      <c r="K32" s="93"/>
      <c r="Q32" s="478"/>
      <c r="R32" s="93"/>
    </row>
    <row r="33" spans="1:18" ht="60.75" customHeight="1" x14ac:dyDescent="0.35">
      <c r="A33" s="461"/>
      <c r="B33" s="461"/>
      <c r="C33" s="461"/>
      <c r="D33" s="461"/>
      <c r="E33" s="461"/>
      <c r="F33" s="461"/>
      <c r="G33" s="461" t="s">
        <v>89</v>
      </c>
      <c r="H33" s="461"/>
      <c r="I33" s="461"/>
      <c r="J33" s="478"/>
      <c r="K33" s="93"/>
      <c r="Q33" s="478"/>
      <c r="R33" s="93"/>
    </row>
    <row r="34" spans="1:18" ht="66.75" customHeight="1" x14ac:dyDescent="0.35">
      <c r="A34" s="461"/>
      <c r="B34" s="461"/>
      <c r="C34" s="461"/>
      <c r="D34" s="461"/>
      <c r="E34" s="461"/>
      <c r="F34" s="461"/>
      <c r="G34" s="461" t="s">
        <v>34</v>
      </c>
      <c r="H34" s="461" t="s">
        <v>35</v>
      </c>
      <c r="I34" s="461"/>
      <c r="J34" s="478"/>
      <c r="K34" s="93"/>
      <c r="Q34" s="478"/>
      <c r="R34" s="93"/>
    </row>
    <row r="35" spans="1:18" ht="29" x14ac:dyDescent="0.35">
      <c r="A35" s="461"/>
      <c r="B35" s="461"/>
      <c r="C35" s="461"/>
      <c r="D35" s="461"/>
      <c r="E35" s="461"/>
      <c r="F35" s="461"/>
      <c r="G35" s="461" t="s">
        <v>90</v>
      </c>
      <c r="H35" s="461" t="s">
        <v>91</v>
      </c>
      <c r="I35" s="461"/>
      <c r="J35" s="478"/>
      <c r="K35" s="93"/>
      <c r="Q35" s="478"/>
      <c r="R35" s="93"/>
    </row>
    <row r="36" spans="1:18" ht="50.25" customHeight="1" x14ac:dyDescent="0.35">
      <c r="A36" s="461"/>
      <c r="B36" s="461"/>
      <c r="C36" s="461"/>
      <c r="D36" s="461"/>
      <c r="E36" s="461"/>
      <c r="F36" s="461"/>
      <c r="G36" s="461" t="s">
        <v>37</v>
      </c>
      <c r="H36" s="461" t="s">
        <v>38</v>
      </c>
      <c r="I36" s="461"/>
      <c r="J36" s="478"/>
      <c r="K36" s="93"/>
      <c r="Q36" s="478"/>
      <c r="R36" s="93"/>
    </row>
    <row r="37" spans="1:18" ht="48.75" customHeight="1" x14ac:dyDescent="0.35">
      <c r="A37" s="461"/>
      <c r="B37" s="461"/>
      <c r="C37" s="461"/>
      <c r="D37" s="461"/>
      <c r="E37" s="461"/>
      <c r="F37" s="461"/>
      <c r="G37" s="461" t="s">
        <v>92</v>
      </c>
      <c r="H37" s="461" t="s">
        <v>38</v>
      </c>
      <c r="I37" s="461"/>
      <c r="J37" s="478"/>
      <c r="K37" s="93"/>
      <c r="Q37" s="478"/>
      <c r="R37" s="93"/>
    </row>
    <row r="38" spans="1:18" ht="47.25" customHeight="1" x14ac:dyDescent="0.35">
      <c r="A38" s="461"/>
      <c r="B38" s="461"/>
      <c r="C38" s="461"/>
      <c r="D38" s="461"/>
      <c r="E38" s="461"/>
      <c r="F38" s="461"/>
      <c r="G38" s="461" t="s">
        <v>39</v>
      </c>
      <c r="H38" s="461" t="s">
        <v>40</v>
      </c>
      <c r="I38" s="461"/>
      <c r="J38" s="478"/>
      <c r="K38" s="93"/>
      <c r="Q38" s="478"/>
      <c r="R38" s="93"/>
    </row>
    <row r="39" spans="1:18" ht="33.75" customHeight="1" x14ac:dyDescent="0.35">
      <c r="A39" s="461"/>
      <c r="B39" s="461"/>
      <c r="C39" s="461"/>
      <c r="D39" s="461"/>
      <c r="E39" s="461"/>
      <c r="F39" s="461"/>
      <c r="G39" s="461" t="s">
        <v>93</v>
      </c>
      <c r="H39" s="461" t="s">
        <v>94</v>
      </c>
      <c r="I39" s="461"/>
      <c r="J39" s="478"/>
      <c r="K39" s="93"/>
      <c r="Q39" s="478"/>
      <c r="R39" s="93"/>
    </row>
    <row r="40" spans="1:18" ht="51.75" customHeight="1" x14ac:dyDescent="0.35">
      <c r="A40" s="461"/>
      <c r="B40" s="461"/>
      <c r="C40" s="461"/>
      <c r="D40" s="461"/>
      <c r="E40" s="461"/>
      <c r="F40" s="461"/>
      <c r="G40" s="461" t="s">
        <v>41</v>
      </c>
      <c r="H40" s="461" t="s">
        <v>42</v>
      </c>
      <c r="I40" s="461"/>
      <c r="J40" s="478"/>
      <c r="K40" s="93"/>
      <c r="Q40" s="478"/>
      <c r="R40" s="93"/>
    </row>
    <row r="41" spans="1:18" ht="78" customHeight="1" x14ac:dyDescent="0.35">
      <c r="A41" s="461"/>
      <c r="B41" s="461"/>
      <c r="C41" s="461"/>
      <c r="D41" s="461"/>
      <c r="E41" s="461"/>
      <c r="F41" s="461"/>
      <c r="G41" s="461" t="s">
        <v>43</v>
      </c>
      <c r="H41" s="461" t="s">
        <v>44</v>
      </c>
      <c r="I41" s="461"/>
      <c r="J41" s="478"/>
      <c r="K41" s="93"/>
      <c r="Q41" s="478"/>
      <c r="R41" s="93"/>
    </row>
    <row r="42" spans="1:18" ht="87" x14ac:dyDescent="0.35">
      <c r="A42" s="461"/>
      <c r="B42" s="461"/>
      <c r="C42" s="461"/>
      <c r="D42" s="461"/>
      <c r="E42" s="461"/>
      <c r="F42" s="461"/>
      <c r="G42" s="461" t="s">
        <v>45</v>
      </c>
      <c r="H42" s="461" t="s">
        <v>46</v>
      </c>
      <c r="I42" s="461"/>
      <c r="J42" s="478"/>
      <c r="K42" s="93"/>
      <c r="Q42" s="478"/>
      <c r="R42" s="93"/>
    </row>
    <row r="43" spans="1:18" ht="29" x14ac:dyDescent="0.35">
      <c r="A43" s="461"/>
      <c r="B43" s="461"/>
      <c r="C43" s="461"/>
      <c r="D43" s="461"/>
      <c r="E43" s="461"/>
      <c r="F43" s="461"/>
      <c r="G43" s="461" t="s">
        <v>47</v>
      </c>
      <c r="H43" s="461" t="s">
        <v>48</v>
      </c>
      <c r="I43" s="461"/>
      <c r="J43" s="478"/>
      <c r="K43" s="93"/>
      <c r="Q43" s="478"/>
      <c r="R43" s="93"/>
    </row>
    <row r="44" spans="1:18" ht="29" x14ac:dyDescent="0.35">
      <c r="A44" s="461"/>
      <c r="B44" s="461"/>
      <c r="C44" s="461"/>
      <c r="D44" s="461"/>
      <c r="E44" s="461"/>
      <c r="F44" s="461"/>
      <c r="G44" s="461" t="s">
        <v>49</v>
      </c>
      <c r="H44" s="461" t="s">
        <v>50</v>
      </c>
      <c r="I44" s="461"/>
      <c r="J44" s="478"/>
      <c r="K44" s="93"/>
      <c r="Q44" s="478"/>
      <c r="R44" s="93"/>
    </row>
    <row r="45" spans="1:18" x14ac:dyDescent="0.35">
      <c r="A45" s="461"/>
      <c r="B45" s="461"/>
      <c r="C45" s="461"/>
      <c r="D45" s="461"/>
      <c r="E45" s="461"/>
      <c r="F45" s="461"/>
      <c r="G45" s="461" t="s">
        <v>51</v>
      </c>
      <c r="H45" s="461" t="s">
        <v>52</v>
      </c>
      <c r="I45" s="461"/>
      <c r="J45" s="478"/>
      <c r="K45" s="93"/>
      <c r="Q45" s="478"/>
      <c r="R45" s="93"/>
    </row>
    <row r="46" spans="1:18" ht="101.5" x14ac:dyDescent="0.35">
      <c r="A46" s="461"/>
      <c r="B46" s="461"/>
      <c r="C46" s="461"/>
      <c r="D46" s="461"/>
      <c r="E46" s="461"/>
      <c r="F46" s="461"/>
      <c r="G46" s="93" t="s">
        <v>854</v>
      </c>
      <c r="H46" s="461" t="s">
        <v>54</v>
      </c>
      <c r="I46" s="461"/>
      <c r="J46" s="478"/>
      <c r="K46" s="93"/>
      <c r="Q46" s="478"/>
      <c r="R46" s="93"/>
    </row>
    <row r="47" spans="1:18" ht="203" x14ac:dyDescent="0.35">
      <c r="A47" s="461"/>
      <c r="B47" s="461"/>
      <c r="C47" s="461"/>
      <c r="D47" s="461"/>
      <c r="E47" s="461"/>
      <c r="F47" s="461"/>
      <c r="G47" s="461" t="s">
        <v>55</v>
      </c>
      <c r="H47" s="461" t="s">
        <v>56</v>
      </c>
      <c r="I47" s="461"/>
      <c r="J47" s="478"/>
      <c r="K47" s="93"/>
      <c r="Q47" s="478"/>
      <c r="R47" s="93"/>
    </row>
    <row r="48" spans="1:18" ht="29" x14ac:dyDescent="0.35">
      <c r="A48" s="461"/>
      <c r="B48" s="461"/>
      <c r="C48" s="461"/>
      <c r="D48" s="461"/>
      <c r="E48" s="461"/>
      <c r="F48" s="461"/>
      <c r="G48" s="461" t="s">
        <v>57</v>
      </c>
      <c r="H48" s="461" t="s">
        <v>58</v>
      </c>
      <c r="I48" s="461"/>
      <c r="J48" s="478"/>
      <c r="K48" s="93"/>
      <c r="Q48" s="478"/>
      <c r="R48" s="93"/>
    </row>
    <row r="49" spans="1:18" ht="29" x14ac:dyDescent="0.35">
      <c r="A49" s="461"/>
      <c r="B49" s="461"/>
      <c r="C49" s="461"/>
      <c r="D49" s="461"/>
      <c r="E49" s="461"/>
      <c r="F49" s="461"/>
      <c r="G49" s="461" t="s">
        <v>855</v>
      </c>
      <c r="H49" s="461"/>
      <c r="I49" s="461"/>
      <c r="J49" s="478"/>
      <c r="K49" s="93"/>
      <c r="Q49" s="478"/>
      <c r="R49" s="93"/>
    </row>
    <row r="50" spans="1:18" ht="29" x14ac:dyDescent="0.35">
      <c r="A50" s="461"/>
      <c r="B50" s="461"/>
      <c r="C50" s="461"/>
      <c r="D50" s="461"/>
      <c r="E50" s="461"/>
      <c r="F50" s="461"/>
      <c r="G50" s="461" t="s">
        <v>59</v>
      </c>
      <c r="H50" s="461" t="s">
        <v>60</v>
      </c>
      <c r="I50" s="461"/>
      <c r="J50" s="478"/>
      <c r="K50" s="93"/>
      <c r="Q50" s="478"/>
      <c r="R50" s="93"/>
    </row>
    <row r="51" spans="1:18" ht="29" x14ac:dyDescent="0.35">
      <c r="A51" s="461"/>
      <c r="B51" s="461"/>
      <c r="C51" s="461"/>
      <c r="D51" s="461"/>
      <c r="E51" s="461"/>
      <c r="F51" s="461"/>
      <c r="G51" s="461" t="s">
        <v>856</v>
      </c>
      <c r="H51" s="461"/>
      <c r="I51" s="461"/>
      <c r="J51" s="478"/>
      <c r="K51" s="93"/>
      <c r="Q51" s="478"/>
      <c r="R51" s="93"/>
    </row>
    <row r="52" spans="1:18" ht="29" x14ac:dyDescent="0.35">
      <c r="A52" s="461"/>
      <c r="B52" s="461"/>
      <c r="C52" s="461"/>
      <c r="D52" s="461"/>
      <c r="E52" s="461"/>
      <c r="F52" s="461"/>
      <c r="G52" s="461" t="s">
        <v>857</v>
      </c>
      <c r="H52" s="461"/>
      <c r="I52" s="461"/>
      <c r="J52" s="478"/>
      <c r="K52" s="93"/>
      <c r="Q52" s="478"/>
      <c r="R52" s="93"/>
    </row>
    <row r="53" spans="1:18" ht="35.25" customHeight="1" x14ac:dyDescent="0.35">
      <c r="A53" s="461"/>
      <c r="B53" s="461"/>
      <c r="C53" s="461"/>
      <c r="D53" s="461"/>
      <c r="E53" s="461"/>
      <c r="F53" s="461"/>
      <c r="G53" s="461" t="s">
        <v>858</v>
      </c>
      <c r="H53" s="461"/>
      <c r="I53" s="461"/>
      <c r="J53" s="478"/>
      <c r="K53" s="93"/>
      <c r="Q53" s="478"/>
      <c r="R53" s="93"/>
    </row>
    <row r="54" spans="1:18" ht="60.75" customHeight="1" x14ac:dyDescent="0.35">
      <c r="A54" s="461"/>
      <c r="B54" s="461"/>
      <c r="C54" s="461"/>
      <c r="D54" s="461"/>
      <c r="E54" s="461"/>
      <c r="F54" s="461"/>
      <c r="G54" s="461" t="s">
        <v>859</v>
      </c>
      <c r="H54" s="461" t="s">
        <v>70</v>
      </c>
      <c r="I54" s="461"/>
      <c r="J54" s="478"/>
      <c r="K54" s="93"/>
      <c r="Q54" s="478"/>
      <c r="R54" s="93"/>
    </row>
    <row r="55" spans="1:18" ht="36.75" customHeight="1" x14ac:dyDescent="0.35">
      <c r="A55" s="461"/>
      <c r="B55" s="461"/>
      <c r="C55" s="461"/>
      <c r="D55" s="461"/>
      <c r="E55" s="461"/>
      <c r="F55" s="461"/>
      <c r="G55" s="461" t="s">
        <v>61</v>
      </c>
      <c r="H55" s="461" t="s">
        <v>62</v>
      </c>
      <c r="I55" s="461"/>
      <c r="J55" s="478"/>
      <c r="K55" s="93"/>
      <c r="Q55" s="478"/>
      <c r="R55" s="93"/>
    </row>
    <row r="56" spans="1:18" ht="32.25" customHeight="1" x14ac:dyDescent="0.35">
      <c r="A56" s="461"/>
      <c r="B56" s="461"/>
      <c r="C56" s="461"/>
      <c r="D56" s="461"/>
      <c r="E56" s="461"/>
      <c r="F56" s="461"/>
      <c r="G56" s="461" t="s">
        <v>63</v>
      </c>
      <c r="H56" s="461" t="s">
        <v>64</v>
      </c>
      <c r="I56" s="461"/>
      <c r="J56" s="478"/>
      <c r="K56" s="93"/>
      <c r="Q56" s="478"/>
      <c r="R56" s="93"/>
    </row>
    <row r="57" spans="1:18" ht="43.5" x14ac:dyDescent="0.35">
      <c r="A57" s="461"/>
      <c r="B57" s="461"/>
      <c r="C57" s="461"/>
      <c r="D57" s="461"/>
      <c r="E57" s="461"/>
      <c r="F57" s="461"/>
      <c r="G57" s="461" t="s">
        <v>65</v>
      </c>
      <c r="H57" s="461" t="s">
        <v>66</v>
      </c>
      <c r="I57" s="461"/>
      <c r="J57" s="478"/>
      <c r="K57" s="93"/>
      <c r="Q57" s="478"/>
      <c r="R57" s="93"/>
    </row>
    <row r="58" spans="1:18" ht="29.25" customHeight="1" x14ac:dyDescent="0.35">
      <c r="A58" s="461"/>
      <c r="B58" s="461"/>
      <c r="C58" s="461"/>
      <c r="D58" s="461"/>
      <c r="E58" s="461"/>
      <c r="F58" s="461"/>
      <c r="G58" s="461" t="s">
        <v>67</v>
      </c>
      <c r="H58" s="461" t="s">
        <v>68</v>
      </c>
      <c r="I58" s="461"/>
      <c r="J58" s="478"/>
      <c r="K58" s="93"/>
      <c r="Q58" s="478"/>
      <c r="R58" s="93"/>
    </row>
    <row r="59" spans="1:18" ht="59.25" customHeight="1" x14ac:dyDescent="0.35">
      <c r="A59" s="461"/>
      <c r="B59" s="461"/>
      <c r="C59" s="461"/>
      <c r="D59" s="461"/>
      <c r="E59" s="461"/>
      <c r="F59" s="461"/>
      <c r="G59" s="461" t="s">
        <v>71</v>
      </c>
      <c r="H59" s="461" t="s">
        <v>72</v>
      </c>
      <c r="I59" s="461"/>
      <c r="J59" s="478"/>
      <c r="K59" s="93"/>
      <c r="Q59" s="478"/>
      <c r="R59" s="93"/>
    </row>
    <row r="60" spans="1:18" ht="43.5" x14ac:dyDescent="0.35">
      <c r="A60" s="461"/>
      <c r="B60" s="461"/>
      <c r="C60" s="461"/>
      <c r="D60" s="461"/>
      <c r="E60" s="461"/>
      <c r="F60" s="461"/>
      <c r="G60" s="461" t="s">
        <v>860</v>
      </c>
      <c r="H60" s="461"/>
      <c r="I60" s="461"/>
      <c r="J60" s="478"/>
      <c r="K60" s="93"/>
      <c r="Q60" s="478"/>
      <c r="R60" s="93"/>
    </row>
    <row r="61" spans="1:18" x14ac:dyDescent="0.35">
      <c r="A61" s="461"/>
      <c r="B61" s="461"/>
      <c r="C61" s="461"/>
      <c r="D61" s="461"/>
      <c r="E61" s="461"/>
      <c r="F61" s="461"/>
      <c r="G61" s="461" t="s">
        <v>96</v>
      </c>
      <c r="H61" s="15" t="s">
        <v>98</v>
      </c>
      <c r="I61" s="461"/>
      <c r="J61" s="478"/>
      <c r="K61" s="93"/>
      <c r="Q61" s="478"/>
      <c r="R61" s="93"/>
    </row>
    <row r="62" spans="1:18" ht="51.75" customHeight="1" x14ac:dyDescent="0.35">
      <c r="A62" s="461"/>
      <c r="B62" s="461"/>
      <c r="C62" s="461"/>
      <c r="D62" s="461"/>
      <c r="E62" s="15"/>
      <c r="F62" s="461"/>
      <c r="G62" s="461" t="s">
        <v>97</v>
      </c>
      <c r="H62" s="461" t="s">
        <v>99</v>
      </c>
      <c r="I62" s="461"/>
      <c r="J62" s="478"/>
      <c r="K62" s="93"/>
      <c r="Q62" s="478"/>
      <c r="R62" s="93"/>
    </row>
    <row r="63" spans="1:18" ht="29" x14ac:dyDescent="0.35">
      <c r="A63" s="461" t="s">
        <v>8</v>
      </c>
      <c r="B63" s="461" t="s">
        <v>8</v>
      </c>
      <c r="C63" s="461"/>
      <c r="D63" s="461" t="s">
        <v>8</v>
      </c>
      <c r="E63" s="15"/>
      <c r="F63" s="461"/>
      <c r="G63" s="462" t="s">
        <v>1652</v>
      </c>
      <c r="H63" s="15"/>
      <c r="I63" s="462" t="s">
        <v>1651</v>
      </c>
      <c r="J63" s="15"/>
      <c r="K63" s="15"/>
      <c r="Q63" s="15"/>
      <c r="R63" s="15"/>
    </row>
    <row r="64" spans="1:18" ht="29" x14ac:dyDescent="0.35">
      <c r="A64" s="461" t="s">
        <v>8</v>
      </c>
      <c r="B64" s="461" t="s">
        <v>8</v>
      </c>
      <c r="C64" s="461"/>
      <c r="D64" s="461" t="s">
        <v>8</v>
      </c>
      <c r="E64" s="15"/>
      <c r="F64" s="461"/>
      <c r="G64" s="462" t="s">
        <v>1653</v>
      </c>
      <c r="H64" s="15"/>
      <c r="I64" s="462" t="s">
        <v>1651</v>
      </c>
      <c r="J64" s="15"/>
      <c r="K64" s="15"/>
      <c r="Q64" s="15"/>
      <c r="R64" s="15"/>
    </row>
    <row r="65" spans="1:18" ht="29" x14ac:dyDescent="0.35">
      <c r="A65" s="461" t="s">
        <v>8</v>
      </c>
      <c r="B65" s="461" t="s">
        <v>8</v>
      </c>
      <c r="C65" s="461"/>
      <c r="D65" s="461" t="s">
        <v>8</v>
      </c>
      <c r="E65" s="15"/>
      <c r="F65" s="461"/>
      <c r="G65" s="462" t="s">
        <v>1654</v>
      </c>
      <c r="H65" s="15"/>
      <c r="I65" s="462" t="s">
        <v>1651</v>
      </c>
      <c r="J65" s="15"/>
      <c r="K65" s="15"/>
      <c r="Q65" s="15"/>
      <c r="R65" s="15"/>
    </row>
    <row r="66" spans="1:18" ht="19.5" customHeight="1" x14ac:dyDescent="0.35">
      <c r="A66" s="461" t="s">
        <v>8</v>
      </c>
      <c r="B66" s="461" t="s">
        <v>8</v>
      </c>
      <c r="C66" s="461"/>
      <c r="D66" s="461" t="s">
        <v>8</v>
      </c>
      <c r="E66" s="15"/>
      <c r="F66" s="461"/>
      <c r="G66" s="462" t="s">
        <v>1655</v>
      </c>
      <c r="H66" s="15"/>
      <c r="I66" s="462" t="s">
        <v>1651</v>
      </c>
      <c r="J66" s="15"/>
      <c r="K66" s="15"/>
      <c r="Q66" s="15"/>
      <c r="R66" s="15"/>
    </row>
    <row r="67" spans="1:18" ht="17.25" customHeight="1" x14ac:dyDescent="0.35">
      <c r="H67"/>
    </row>
    <row r="68" spans="1:18" x14ac:dyDescent="0.35">
      <c r="H68"/>
    </row>
    <row r="69" spans="1:18" x14ac:dyDescent="0.35">
      <c r="H69"/>
    </row>
    <row r="70" spans="1:18" x14ac:dyDescent="0.35">
      <c r="H70"/>
    </row>
    <row r="71" spans="1:18" ht="30" customHeight="1" x14ac:dyDescent="0.35">
      <c r="H71"/>
    </row>
    <row r="72" spans="1:18" ht="31.5" customHeight="1" x14ac:dyDescent="0.35">
      <c r="H72"/>
    </row>
    <row r="73" spans="1:18" x14ac:dyDescent="0.35">
      <c r="H73"/>
    </row>
    <row r="74" spans="1:18" x14ac:dyDescent="0.35">
      <c r="H74"/>
    </row>
    <row r="75" spans="1:18" x14ac:dyDescent="0.35">
      <c r="H75"/>
    </row>
    <row r="76" spans="1:18" x14ac:dyDescent="0.35">
      <c r="H76"/>
    </row>
    <row r="77" spans="1:18" x14ac:dyDescent="0.35">
      <c r="H77"/>
    </row>
    <row r="78" spans="1:18" x14ac:dyDescent="0.35">
      <c r="H78"/>
    </row>
    <row r="79" spans="1:18" ht="36.75" customHeight="1" x14ac:dyDescent="0.35">
      <c r="H79"/>
    </row>
    <row r="80" spans="1:1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display="reception@labserve.net" xr:uid="{ED75EB23-D47F-4B50-B4B6-93A12C873919}"/>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C43D-D45D-41FA-B236-2813753E2C8C}">
  <dimension ref="A1:R137"/>
  <sheetViews>
    <sheetView zoomScale="80" zoomScaleNormal="80" workbookViewId="0">
      <selection activeCell="A26" sqref="A26"/>
    </sheetView>
  </sheetViews>
  <sheetFormatPr baseColWidth="10" defaultColWidth="8.7265625" defaultRowHeight="14.5" x14ac:dyDescent="0.35"/>
  <cols>
    <col min="1" max="1" width="24.36328125" customWidth="1"/>
    <col min="2" max="2" width="17.54296875" customWidth="1"/>
    <col min="3" max="3" width="14.453125" customWidth="1"/>
    <col min="4" max="4" width="16.08984375" customWidth="1"/>
    <col min="5" max="6" width="10.08984375" customWidth="1"/>
    <col min="7" max="7" width="27" customWidth="1"/>
    <col min="8" max="8" width="10.08984375" customWidth="1"/>
    <col min="9" max="9" width="17.08984375" customWidth="1"/>
    <col min="10" max="10" width="13.08984375" customWidth="1"/>
    <col min="11" max="11" width="12.6328125" customWidth="1"/>
    <col min="16" max="16" width="21" customWidth="1"/>
    <col min="17" max="17" width="59.90625" customWidth="1"/>
  </cols>
  <sheetData>
    <row r="1" spans="1:18" ht="51.75" customHeight="1" x14ac:dyDescent="0.35">
      <c r="A1" s="224" t="s">
        <v>100</v>
      </c>
      <c r="B1" s="225" t="s">
        <v>114</v>
      </c>
      <c r="C1" s="225" t="s">
        <v>115</v>
      </c>
      <c r="D1" s="225" t="s">
        <v>108</v>
      </c>
      <c r="E1" s="225" t="s">
        <v>109</v>
      </c>
      <c r="F1" s="225" t="s">
        <v>110</v>
      </c>
      <c r="G1" s="225" t="s">
        <v>907</v>
      </c>
      <c r="H1" s="225" t="s">
        <v>112</v>
      </c>
      <c r="I1" s="225" t="s">
        <v>117</v>
      </c>
      <c r="J1" s="225" t="s">
        <v>7</v>
      </c>
      <c r="K1" s="225" t="s">
        <v>876</v>
      </c>
      <c r="L1" s="225" t="s">
        <v>6</v>
      </c>
      <c r="M1" s="225" t="s">
        <v>877</v>
      </c>
      <c r="N1" s="225" t="s">
        <v>878</v>
      </c>
      <c r="O1" s="225" t="s">
        <v>879</v>
      </c>
      <c r="P1" s="225" t="s">
        <v>121</v>
      </c>
      <c r="Q1" s="245" t="s">
        <v>875</v>
      </c>
      <c r="R1" s="63"/>
    </row>
    <row r="2" spans="1:18" ht="217.5" x14ac:dyDescent="0.35">
      <c r="A2" s="342" t="s">
        <v>868</v>
      </c>
      <c r="B2" s="163"/>
      <c r="C2" s="163" t="s">
        <v>36</v>
      </c>
      <c r="D2" s="55" t="s">
        <v>1251</v>
      </c>
      <c r="E2" s="163"/>
      <c r="F2" s="95" t="s">
        <v>1005</v>
      </c>
      <c r="G2" s="316" t="s">
        <v>1006</v>
      </c>
      <c r="H2" s="163"/>
      <c r="I2" s="55" t="s">
        <v>1011</v>
      </c>
      <c r="J2" s="163" t="s">
        <v>36</v>
      </c>
      <c r="K2" s="163" t="s">
        <v>36</v>
      </c>
      <c r="L2" s="163" t="s">
        <v>36</v>
      </c>
      <c r="M2" s="163" t="s">
        <v>36</v>
      </c>
      <c r="N2" s="163" t="s">
        <v>36</v>
      </c>
      <c r="O2" s="163" t="s">
        <v>36</v>
      </c>
      <c r="P2" s="163" t="s">
        <v>36</v>
      </c>
      <c r="Q2" s="218" t="s">
        <v>2751</v>
      </c>
      <c r="R2" s="63"/>
    </row>
    <row r="3" spans="1:18" ht="29" x14ac:dyDescent="0.35">
      <c r="A3" s="221"/>
      <c r="B3" s="163"/>
      <c r="C3" s="163"/>
      <c r="D3" s="164"/>
      <c r="E3" s="163"/>
      <c r="F3" s="220" t="s">
        <v>1007</v>
      </c>
      <c r="G3" s="339" t="s">
        <v>1008</v>
      </c>
      <c r="H3" s="163"/>
      <c r="I3" s="163"/>
      <c r="J3" s="163"/>
      <c r="K3" s="163"/>
      <c r="L3" s="163"/>
      <c r="M3" s="163"/>
      <c r="N3" s="163"/>
      <c r="O3" s="163"/>
      <c r="P3" s="163"/>
      <c r="Q3" s="265"/>
    </row>
    <row r="4" spans="1:18" ht="29" x14ac:dyDescent="0.35">
      <c r="A4" s="100"/>
      <c r="B4" s="101"/>
      <c r="C4" s="101"/>
      <c r="D4" s="248"/>
      <c r="E4" s="166" t="s">
        <v>2072</v>
      </c>
      <c r="F4" s="266" t="s">
        <v>1009</v>
      </c>
      <c r="G4" s="313" t="s">
        <v>1010</v>
      </c>
      <c r="H4" s="101"/>
      <c r="I4" s="101"/>
      <c r="J4" s="101"/>
      <c r="K4" s="101"/>
      <c r="L4" s="101"/>
      <c r="M4" s="101"/>
      <c r="N4" s="101"/>
      <c r="O4" s="101"/>
      <c r="P4" s="101"/>
      <c r="Q4" s="223"/>
    </row>
    <row r="5" spans="1:18" ht="29" x14ac:dyDescent="0.35">
      <c r="A5" s="100"/>
      <c r="B5" s="101"/>
      <c r="C5" s="101"/>
      <c r="D5" s="340"/>
      <c r="E5" s="101"/>
      <c r="F5" s="101" t="s">
        <v>869</v>
      </c>
      <c r="G5" s="341" t="s">
        <v>2186</v>
      </c>
      <c r="H5" s="101"/>
      <c r="I5" s="101"/>
      <c r="J5" s="101"/>
      <c r="K5" s="101"/>
      <c r="L5" s="101"/>
      <c r="M5" s="101"/>
      <c r="N5" s="101"/>
      <c r="O5" s="101"/>
      <c r="P5" s="101"/>
      <c r="Q5" s="223"/>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60" t="s">
        <v>4</v>
      </c>
      <c r="B8" s="60" t="s">
        <v>5</v>
      </c>
      <c r="C8" s="61" t="s">
        <v>6</v>
      </c>
      <c r="D8" s="61" t="s">
        <v>880</v>
      </c>
      <c r="E8" s="61" t="s">
        <v>7</v>
      </c>
      <c r="F8" s="61" t="s">
        <v>881</v>
      </c>
      <c r="G8" s="65" t="s">
        <v>0</v>
      </c>
      <c r="H8" s="65" t="s">
        <v>1</v>
      </c>
      <c r="I8" s="65" t="s">
        <v>894</v>
      </c>
    </row>
    <row r="9" spans="1:18" x14ac:dyDescent="0.35">
      <c r="A9" s="1"/>
      <c r="B9" s="1"/>
      <c r="C9" s="1"/>
      <c r="D9" s="1"/>
      <c r="E9" s="1"/>
      <c r="F9" s="1"/>
      <c r="G9" s="1" t="s">
        <v>2</v>
      </c>
      <c r="H9" s="1"/>
      <c r="I9" s="1"/>
    </row>
    <row r="10" spans="1:18" x14ac:dyDescent="0.35">
      <c r="A10" s="315"/>
      <c r="B10" s="315"/>
      <c r="C10" s="315"/>
      <c r="D10" s="315"/>
      <c r="E10" s="315"/>
      <c r="F10" s="315"/>
      <c r="G10" s="315" t="s">
        <v>3</v>
      </c>
      <c r="H10" s="315"/>
      <c r="I10" s="315"/>
    </row>
    <row r="11" spans="1:18" ht="232" x14ac:dyDescent="0.35">
      <c r="A11" s="315" t="s">
        <v>8</v>
      </c>
      <c r="B11" s="315" t="s">
        <v>8</v>
      </c>
      <c r="C11" s="315"/>
      <c r="D11" s="315" t="s">
        <v>8</v>
      </c>
      <c r="E11" s="315"/>
      <c r="F11" s="315"/>
      <c r="G11" s="315" t="s">
        <v>853</v>
      </c>
      <c r="H11" s="315" t="s">
        <v>73</v>
      </c>
      <c r="I11" s="315" t="s">
        <v>1794</v>
      </c>
    </row>
    <row r="12" spans="1:18" x14ac:dyDescent="0.35">
      <c r="A12" s="315"/>
      <c r="B12" s="315"/>
      <c r="C12" s="315"/>
      <c r="D12" s="315"/>
      <c r="E12" s="315"/>
      <c r="F12" s="315"/>
      <c r="G12" s="315" t="s">
        <v>14</v>
      </c>
      <c r="H12" s="322" t="s">
        <v>76</v>
      </c>
      <c r="I12" s="315"/>
    </row>
    <row r="13" spans="1:18" ht="29" x14ac:dyDescent="0.35">
      <c r="A13" s="315"/>
      <c r="B13" s="315"/>
      <c r="C13" s="315"/>
      <c r="D13" s="315"/>
      <c r="E13" s="315"/>
      <c r="F13" s="315"/>
      <c r="G13" s="315" t="s">
        <v>16</v>
      </c>
      <c r="H13" s="315"/>
      <c r="I13" s="315"/>
    </row>
    <row r="14" spans="1:18" ht="58" x14ac:dyDescent="0.35">
      <c r="A14" s="315" t="s">
        <v>8</v>
      </c>
      <c r="B14" s="315" t="s">
        <v>8</v>
      </c>
      <c r="C14" s="315"/>
      <c r="D14" s="315" t="s">
        <v>8</v>
      </c>
      <c r="E14" s="315"/>
      <c r="F14" s="315"/>
      <c r="G14" s="315" t="s">
        <v>17</v>
      </c>
      <c r="H14" s="315" t="s">
        <v>19</v>
      </c>
      <c r="I14" s="315" t="s">
        <v>1775</v>
      </c>
    </row>
    <row r="15" spans="1:18" ht="58" x14ac:dyDescent="0.35">
      <c r="A15" s="315" t="s">
        <v>8</v>
      </c>
      <c r="B15" s="315" t="s">
        <v>8</v>
      </c>
      <c r="C15" s="315"/>
      <c r="D15" s="315" t="s">
        <v>8</v>
      </c>
      <c r="E15" s="315"/>
      <c r="F15" s="315"/>
      <c r="G15" s="315" t="s">
        <v>20</v>
      </c>
      <c r="H15" s="315" t="s">
        <v>21</v>
      </c>
      <c r="I15" s="315" t="s">
        <v>1778</v>
      </c>
    </row>
    <row r="16" spans="1:18" ht="72.5" x14ac:dyDescent="0.35">
      <c r="A16" s="315" t="s">
        <v>8</v>
      </c>
      <c r="B16" s="315" t="s">
        <v>8</v>
      </c>
      <c r="C16" s="315"/>
      <c r="D16" s="315" t="s">
        <v>8</v>
      </c>
      <c r="E16" s="315"/>
      <c r="F16" s="315"/>
      <c r="G16" s="315" t="s">
        <v>75</v>
      </c>
      <c r="H16" s="315" t="s">
        <v>77</v>
      </c>
      <c r="I16" s="315" t="s">
        <v>1779</v>
      </c>
    </row>
    <row r="17" spans="1:9" x14ac:dyDescent="0.35">
      <c r="A17" s="315"/>
      <c r="B17" s="315"/>
      <c r="C17" s="315"/>
      <c r="D17" s="315"/>
      <c r="E17" s="315"/>
      <c r="F17" s="315"/>
      <c r="G17" s="315" t="s">
        <v>78</v>
      </c>
      <c r="H17" s="315" t="s">
        <v>76</v>
      </c>
      <c r="I17" s="315"/>
    </row>
    <row r="18" spans="1:9" x14ac:dyDescent="0.35">
      <c r="A18" s="315"/>
      <c r="B18" s="315"/>
      <c r="C18" s="315"/>
      <c r="D18" s="315"/>
      <c r="E18" s="315"/>
      <c r="F18" s="315"/>
      <c r="G18" s="315" t="s">
        <v>852</v>
      </c>
      <c r="H18" s="315"/>
      <c r="I18" s="315"/>
    </row>
    <row r="19" spans="1:9" ht="29" x14ac:dyDescent="0.35">
      <c r="A19" s="315"/>
      <c r="B19" s="315"/>
      <c r="C19" s="315"/>
      <c r="D19" s="315"/>
      <c r="E19" s="315"/>
      <c r="F19" s="315"/>
      <c r="G19" s="315" t="s">
        <v>79</v>
      </c>
      <c r="H19" s="322" t="s">
        <v>80</v>
      </c>
      <c r="I19" s="315"/>
    </row>
    <row r="20" spans="1:9" ht="58" x14ac:dyDescent="0.35">
      <c r="A20" s="315" t="s">
        <v>8</v>
      </c>
      <c r="B20" s="315" t="s">
        <v>8</v>
      </c>
      <c r="C20" s="315"/>
      <c r="D20" s="315" t="s">
        <v>8</v>
      </c>
      <c r="E20" s="315"/>
      <c r="F20" s="315"/>
      <c r="G20" s="315" t="s">
        <v>22</v>
      </c>
      <c r="H20" s="315" t="s">
        <v>23</v>
      </c>
      <c r="I20" s="315" t="s">
        <v>1782</v>
      </c>
    </row>
    <row r="21" spans="1:9" ht="58" x14ac:dyDescent="0.35">
      <c r="A21" s="315" t="s">
        <v>8</v>
      </c>
      <c r="B21" s="315" t="s">
        <v>8</v>
      </c>
      <c r="C21" s="315"/>
      <c r="D21" s="315" t="s">
        <v>8</v>
      </c>
      <c r="E21" s="315"/>
      <c r="F21" s="315"/>
      <c r="G21" s="315" t="s">
        <v>24</v>
      </c>
      <c r="H21" s="315" t="s">
        <v>25</v>
      </c>
      <c r="I21" s="315" t="s">
        <v>1785</v>
      </c>
    </row>
    <row r="22" spans="1:9" ht="58" x14ac:dyDescent="0.35">
      <c r="A22" s="315" t="s">
        <v>8</v>
      </c>
      <c r="B22" s="315" t="s">
        <v>8</v>
      </c>
      <c r="C22" s="315"/>
      <c r="D22" s="315" t="s">
        <v>8</v>
      </c>
      <c r="E22" s="315"/>
      <c r="F22" s="315"/>
      <c r="G22" s="315" t="s">
        <v>26</v>
      </c>
      <c r="H22" s="315" t="s">
        <v>27</v>
      </c>
      <c r="I22" s="315" t="s">
        <v>1788</v>
      </c>
    </row>
    <row r="23" spans="1:9" ht="72.5" x14ac:dyDescent="0.35">
      <c r="A23" s="315" t="s">
        <v>8</v>
      </c>
      <c r="B23" s="315" t="s">
        <v>8</v>
      </c>
      <c r="C23" s="315"/>
      <c r="D23" s="315" t="s">
        <v>8</v>
      </c>
      <c r="E23" s="315"/>
      <c r="F23" s="315"/>
      <c r="G23" s="315" t="s">
        <v>28</v>
      </c>
      <c r="H23" s="315" t="s">
        <v>29</v>
      </c>
      <c r="I23" s="315" t="s">
        <v>1791</v>
      </c>
    </row>
    <row r="24" spans="1:9" ht="43.5" x14ac:dyDescent="0.35">
      <c r="A24" s="315" t="s">
        <v>8</v>
      </c>
      <c r="B24" s="315" t="s">
        <v>8</v>
      </c>
      <c r="C24" s="315"/>
      <c r="D24" s="315" t="s">
        <v>8</v>
      </c>
      <c r="E24" s="315"/>
      <c r="F24" s="315"/>
      <c r="G24" s="315" t="s">
        <v>30</v>
      </c>
      <c r="H24" s="315" t="s">
        <v>31</v>
      </c>
      <c r="I24" s="315" t="s">
        <v>1797</v>
      </c>
    </row>
    <row r="25" spans="1:9" ht="43.5" x14ac:dyDescent="0.35">
      <c r="A25" s="315" t="s">
        <v>8</v>
      </c>
      <c r="B25" s="315" t="s">
        <v>8</v>
      </c>
      <c r="C25" s="315"/>
      <c r="D25" s="315" t="s">
        <v>8</v>
      </c>
      <c r="E25" s="315"/>
      <c r="F25" s="315"/>
      <c r="G25" s="315" t="s">
        <v>32</v>
      </c>
      <c r="H25" s="315" t="s">
        <v>33</v>
      </c>
      <c r="I25" s="315" t="s">
        <v>1800</v>
      </c>
    </row>
    <row r="26" spans="1:9" ht="58" x14ac:dyDescent="0.35">
      <c r="A26" s="315" t="s">
        <v>8</v>
      </c>
      <c r="B26" s="315" t="s">
        <v>8</v>
      </c>
      <c r="C26" s="315"/>
      <c r="D26" s="315" t="s">
        <v>8</v>
      </c>
      <c r="E26" s="315"/>
      <c r="F26" s="315"/>
      <c r="G26" s="315" t="s">
        <v>84</v>
      </c>
      <c r="H26" s="315" t="s">
        <v>85</v>
      </c>
      <c r="I26" s="315" t="s">
        <v>1806</v>
      </c>
    </row>
    <row r="27" spans="1:9" ht="72.5" x14ac:dyDescent="0.35">
      <c r="A27" s="315" t="s">
        <v>8</v>
      </c>
      <c r="B27" s="315" t="s">
        <v>8</v>
      </c>
      <c r="C27" s="315"/>
      <c r="D27" s="315" t="s">
        <v>8</v>
      </c>
      <c r="E27" s="315"/>
      <c r="F27" s="315"/>
      <c r="G27" s="315" t="s">
        <v>86</v>
      </c>
      <c r="H27" s="315" t="s">
        <v>87</v>
      </c>
      <c r="I27" s="315" t="s">
        <v>2188</v>
      </c>
    </row>
    <row r="28" spans="1:9" ht="29" x14ac:dyDescent="0.35">
      <c r="A28" s="315" t="s">
        <v>8</v>
      </c>
      <c r="B28" s="315" t="s">
        <v>8</v>
      </c>
      <c r="C28" s="315"/>
      <c r="D28" s="315" t="s">
        <v>8</v>
      </c>
      <c r="E28" s="315"/>
      <c r="F28" s="315"/>
      <c r="G28" s="315" t="s">
        <v>88</v>
      </c>
      <c r="H28" s="315"/>
      <c r="I28" s="315" t="s">
        <v>1815</v>
      </c>
    </row>
    <row r="29" spans="1:9" ht="43.5" x14ac:dyDescent="0.35">
      <c r="A29" s="315" t="s">
        <v>8</v>
      </c>
      <c r="B29" s="315" t="s">
        <v>8</v>
      </c>
      <c r="C29" s="315"/>
      <c r="D29" s="315" t="s">
        <v>8</v>
      </c>
      <c r="E29" s="315"/>
      <c r="F29" s="315"/>
      <c r="G29" s="315" t="s">
        <v>74</v>
      </c>
      <c r="H29" s="315" t="s">
        <v>81</v>
      </c>
      <c r="I29" s="315" t="s">
        <v>2168</v>
      </c>
    </row>
    <row r="30" spans="1:9" ht="43.5" x14ac:dyDescent="0.35">
      <c r="A30" s="315"/>
      <c r="B30" s="315"/>
      <c r="C30" s="315"/>
      <c r="D30" s="315"/>
      <c r="E30" s="315"/>
      <c r="F30" s="315"/>
      <c r="G30" s="315" t="s">
        <v>82</v>
      </c>
      <c r="H30" s="315"/>
      <c r="I30" s="315"/>
    </row>
    <row r="31" spans="1:9" ht="43.5" x14ac:dyDescent="0.35">
      <c r="A31" s="315" t="s">
        <v>8</v>
      </c>
      <c r="B31" s="315" t="s">
        <v>8</v>
      </c>
      <c r="C31" s="315"/>
      <c r="D31" s="315" t="s">
        <v>8</v>
      </c>
      <c r="E31" s="315"/>
      <c r="F31" s="315"/>
      <c r="G31" s="315" t="s">
        <v>89</v>
      </c>
      <c r="H31" s="315"/>
      <c r="I31" s="315"/>
    </row>
    <row r="32" spans="1:9" ht="87" x14ac:dyDescent="0.35">
      <c r="A32" s="315" t="s">
        <v>8</v>
      </c>
      <c r="B32" s="315" t="s">
        <v>8</v>
      </c>
      <c r="C32" s="315"/>
      <c r="D32" s="315" t="s">
        <v>8</v>
      </c>
      <c r="E32" s="315"/>
      <c r="F32" s="315"/>
      <c r="G32" s="315" t="s">
        <v>34</v>
      </c>
      <c r="H32" s="315" t="s">
        <v>35</v>
      </c>
      <c r="I32" s="315" t="s">
        <v>2191</v>
      </c>
    </row>
    <row r="33" spans="1:9" ht="29" x14ac:dyDescent="0.35">
      <c r="A33" s="315"/>
      <c r="B33" s="315"/>
      <c r="C33" s="315"/>
      <c r="D33" s="315"/>
      <c r="E33" s="315"/>
      <c r="F33" s="315"/>
      <c r="G33" s="315" t="s">
        <v>90</v>
      </c>
      <c r="H33" s="315" t="s">
        <v>91</v>
      </c>
      <c r="I33" s="315"/>
    </row>
    <row r="34" spans="1:9" ht="43.5" x14ac:dyDescent="0.35">
      <c r="A34" s="315"/>
      <c r="B34" s="315"/>
      <c r="C34" s="315"/>
      <c r="D34" s="315"/>
      <c r="E34" s="315"/>
      <c r="F34" s="315"/>
      <c r="G34" s="315" t="s">
        <v>37</v>
      </c>
      <c r="H34" s="315" t="s">
        <v>38</v>
      </c>
      <c r="I34" s="315"/>
    </row>
    <row r="35" spans="1:9" ht="43.5" x14ac:dyDescent="0.35">
      <c r="A35" s="315"/>
      <c r="B35" s="315"/>
      <c r="C35" s="315"/>
      <c r="D35" s="315"/>
      <c r="E35" s="315"/>
      <c r="F35" s="315"/>
      <c r="G35" s="315" t="s">
        <v>92</v>
      </c>
      <c r="H35" s="315" t="s">
        <v>38</v>
      </c>
      <c r="I35" s="315"/>
    </row>
    <row r="36" spans="1:9" ht="101.5" x14ac:dyDescent="0.35">
      <c r="A36" s="322" t="s">
        <v>8</v>
      </c>
      <c r="B36" s="322" t="s">
        <v>8</v>
      </c>
      <c r="C36" s="322"/>
      <c r="D36" s="322" t="s">
        <v>8</v>
      </c>
      <c r="E36" s="322"/>
      <c r="F36" s="322"/>
      <c r="G36" s="315" t="s">
        <v>39</v>
      </c>
      <c r="H36" s="315" t="s">
        <v>40</v>
      </c>
      <c r="I36" s="315" t="s">
        <v>2192</v>
      </c>
    </row>
    <row r="37" spans="1:9" ht="58" x14ac:dyDescent="0.35">
      <c r="A37" s="315"/>
      <c r="B37" s="315"/>
      <c r="C37" s="315"/>
      <c r="D37" s="315"/>
      <c r="E37" s="315"/>
      <c r="F37" s="315"/>
      <c r="G37" s="315" t="s">
        <v>93</v>
      </c>
      <c r="H37" s="315" t="s">
        <v>94</v>
      </c>
      <c r="I37" s="315"/>
    </row>
    <row r="38" spans="1:9" ht="43.5" x14ac:dyDescent="0.35">
      <c r="A38" s="315" t="s">
        <v>8</v>
      </c>
      <c r="B38" s="315" t="s">
        <v>8</v>
      </c>
      <c r="C38" s="315"/>
      <c r="D38" s="315" t="s">
        <v>8</v>
      </c>
      <c r="E38" s="315"/>
      <c r="F38" s="315"/>
      <c r="G38" s="315" t="s">
        <v>41</v>
      </c>
      <c r="H38" s="315" t="s">
        <v>42</v>
      </c>
      <c r="I38" s="315" t="s">
        <v>1845</v>
      </c>
    </row>
    <row r="39" spans="1:9" ht="58" x14ac:dyDescent="0.35">
      <c r="A39" s="315" t="s">
        <v>8</v>
      </c>
      <c r="B39" s="315" t="s">
        <v>8</v>
      </c>
      <c r="C39" s="315"/>
      <c r="D39" s="315" t="s">
        <v>8</v>
      </c>
      <c r="E39" s="315"/>
      <c r="F39" s="315"/>
      <c r="G39" s="315" t="s">
        <v>43</v>
      </c>
      <c r="H39" s="315" t="s">
        <v>44</v>
      </c>
      <c r="I39" s="315" t="s">
        <v>2189</v>
      </c>
    </row>
    <row r="40" spans="1:9" ht="72.5" x14ac:dyDescent="0.35">
      <c r="A40" s="315" t="s">
        <v>8</v>
      </c>
      <c r="B40" s="315" t="s">
        <v>8</v>
      </c>
      <c r="C40" s="315"/>
      <c r="D40" s="315" t="s">
        <v>8</v>
      </c>
      <c r="E40" s="315"/>
      <c r="F40" s="315"/>
      <c r="G40" s="315" t="s">
        <v>45</v>
      </c>
      <c r="H40" s="315" t="s">
        <v>46</v>
      </c>
      <c r="I40" s="315" t="s">
        <v>2190</v>
      </c>
    </row>
    <row r="41" spans="1:9" ht="29" x14ac:dyDescent="0.35">
      <c r="A41" s="315"/>
      <c r="B41" s="315"/>
      <c r="C41" s="315"/>
      <c r="D41" s="315"/>
      <c r="E41" s="315"/>
      <c r="F41" s="315"/>
      <c r="G41" s="315" t="s">
        <v>47</v>
      </c>
      <c r="H41" s="315" t="s">
        <v>48</v>
      </c>
      <c r="I41" s="315"/>
    </row>
    <row r="42" spans="1:9" x14ac:dyDescent="0.35">
      <c r="A42" s="315"/>
      <c r="B42" s="315"/>
      <c r="C42" s="315"/>
      <c r="D42" s="315"/>
      <c r="E42" s="315"/>
      <c r="F42" s="315"/>
      <c r="G42" s="315" t="s">
        <v>49</v>
      </c>
      <c r="H42" s="315" t="s">
        <v>50</v>
      </c>
      <c r="I42" s="315"/>
    </row>
    <row r="43" spans="1:9" x14ac:dyDescent="0.35">
      <c r="A43" s="315"/>
      <c r="B43" s="315"/>
      <c r="C43" s="315"/>
      <c r="D43" s="315"/>
      <c r="E43" s="315"/>
      <c r="F43" s="315"/>
      <c r="G43" s="315" t="s">
        <v>51</v>
      </c>
      <c r="H43" s="315" t="s">
        <v>52</v>
      </c>
      <c r="I43" s="315"/>
    </row>
    <row r="44" spans="1:9" ht="217.5" x14ac:dyDescent="0.35">
      <c r="A44" s="315"/>
      <c r="B44" s="315"/>
      <c r="C44" s="315"/>
      <c r="D44" s="315"/>
      <c r="E44" s="315"/>
      <c r="F44" s="315"/>
      <c r="G44" s="315" t="s">
        <v>854</v>
      </c>
      <c r="H44" s="315" t="s">
        <v>54</v>
      </c>
      <c r="I44" s="315"/>
    </row>
    <row r="45" spans="1:9" ht="145" x14ac:dyDescent="0.35">
      <c r="A45" s="315"/>
      <c r="B45" s="315"/>
      <c r="C45" s="315"/>
      <c r="D45" s="315"/>
      <c r="E45" s="315"/>
      <c r="F45" s="315"/>
      <c r="G45" s="315" t="s">
        <v>55</v>
      </c>
      <c r="H45" s="315" t="s">
        <v>56</v>
      </c>
      <c r="I45" s="315"/>
    </row>
    <row r="46" spans="1:9" ht="43.5" x14ac:dyDescent="0.35">
      <c r="A46" s="315"/>
      <c r="B46" s="315"/>
      <c r="C46" s="315"/>
      <c r="D46" s="315"/>
      <c r="E46" s="315"/>
      <c r="F46" s="315"/>
      <c r="G46" s="315" t="s">
        <v>57</v>
      </c>
      <c r="H46" s="315" t="s">
        <v>58</v>
      </c>
      <c r="I46" s="315"/>
    </row>
    <row r="47" spans="1:9" ht="29" x14ac:dyDescent="0.35">
      <c r="A47" s="315"/>
      <c r="B47" s="315"/>
      <c r="C47" s="315"/>
      <c r="D47" s="315"/>
      <c r="E47" s="315"/>
      <c r="F47" s="315"/>
      <c r="G47" s="315" t="s">
        <v>855</v>
      </c>
      <c r="H47" s="315"/>
      <c r="I47" s="315"/>
    </row>
    <row r="48" spans="1:9" ht="29" x14ac:dyDescent="0.35">
      <c r="A48" s="315"/>
      <c r="B48" s="315"/>
      <c r="C48" s="315"/>
      <c r="D48" s="315"/>
      <c r="E48" s="315"/>
      <c r="F48" s="315"/>
      <c r="G48" s="315" t="s">
        <v>59</v>
      </c>
      <c r="H48" s="315" t="s">
        <v>60</v>
      </c>
      <c r="I48" s="315"/>
    </row>
    <row r="49" spans="1:9" ht="29" x14ac:dyDescent="0.35">
      <c r="A49" s="315" t="s">
        <v>8</v>
      </c>
      <c r="B49" s="315" t="s">
        <v>8</v>
      </c>
      <c r="C49" s="315"/>
      <c r="D49" s="315" t="s">
        <v>8</v>
      </c>
      <c r="E49" s="315"/>
      <c r="F49" s="315"/>
      <c r="G49" s="315" t="s">
        <v>856</v>
      </c>
      <c r="H49" s="315"/>
      <c r="I49" s="315" t="s">
        <v>1864</v>
      </c>
    </row>
    <row r="50" spans="1:9" ht="29" x14ac:dyDescent="0.35">
      <c r="A50" s="315" t="s">
        <v>8</v>
      </c>
      <c r="B50" s="315" t="s">
        <v>8</v>
      </c>
      <c r="C50" s="315"/>
      <c r="D50" s="315" t="s">
        <v>8</v>
      </c>
      <c r="E50" s="315"/>
      <c r="F50" s="315"/>
      <c r="G50" s="315" t="s">
        <v>857</v>
      </c>
      <c r="H50" s="315"/>
      <c r="I50" s="315" t="s">
        <v>1861</v>
      </c>
    </row>
    <row r="51" spans="1:9" x14ac:dyDescent="0.35">
      <c r="A51" s="315"/>
      <c r="B51" s="315"/>
      <c r="C51" s="315"/>
      <c r="D51" s="315"/>
      <c r="E51" s="315"/>
      <c r="F51" s="315"/>
      <c r="G51" s="315" t="s">
        <v>858</v>
      </c>
      <c r="H51" s="315"/>
      <c r="I51" s="315"/>
    </row>
    <row r="52" spans="1:9" ht="43.5" x14ac:dyDescent="0.35">
      <c r="A52" s="315"/>
      <c r="B52" s="315"/>
      <c r="C52" s="315"/>
      <c r="D52" s="315"/>
      <c r="E52" s="315"/>
      <c r="F52" s="315"/>
      <c r="G52" s="315" t="s">
        <v>859</v>
      </c>
      <c r="H52" s="315" t="s">
        <v>70</v>
      </c>
      <c r="I52" s="315"/>
    </row>
    <row r="53" spans="1:9" ht="29" x14ac:dyDescent="0.35">
      <c r="A53" s="315"/>
      <c r="B53" s="315"/>
      <c r="C53" s="315"/>
      <c r="D53" s="315"/>
      <c r="E53" s="315"/>
      <c r="F53" s="315"/>
      <c r="G53" s="315" t="s">
        <v>61</v>
      </c>
      <c r="H53" s="315" t="s">
        <v>62</v>
      </c>
      <c r="I53" s="315"/>
    </row>
    <row r="54" spans="1:9" ht="29" x14ac:dyDescent="0.35">
      <c r="A54" s="315" t="s">
        <v>8</v>
      </c>
      <c r="B54" s="315" t="s">
        <v>8</v>
      </c>
      <c r="C54" s="315"/>
      <c r="D54" s="315" t="s">
        <v>8</v>
      </c>
      <c r="E54" s="315"/>
      <c r="F54" s="315"/>
      <c r="G54" s="315" t="s">
        <v>63</v>
      </c>
      <c r="H54" s="315" t="s">
        <v>64</v>
      </c>
      <c r="I54" s="315" t="s">
        <v>1867</v>
      </c>
    </row>
    <row r="55" spans="1:9" ht="29" x14ac:dyDescent="0.35">
      <c r="A55" s="315"/>
      <c r="B55" s="315"/>
      <c r="C55" s="315"/>
      <c r="D55" s="315"/>
      <c r="E55" s="315"/>
      <c r="F55" s="315"/>
      <c r="G55" s="315" t="s">
        <v>65</v>
      </c>
      <c r="H55" s="315" t="s">
        <v>66</v>
      </c>
      <c r="I55" s="315"/>
    </row>
    <row r="56" spans="1:9" ht="29" x14ac:dyDescent="0.35">
      <c r="A56" s="315"/>
      <c r="B56" s="315"/>
      <c r="C56" s="315"/>
      <c r="D56" s="315"/>
      <c r="E56" s="315"/>
      <c r="F56" s="315"/>
      <c r="G56" s="315" t="s">
        <v>67</v>
      </c>
      <c r="H56" s="315" t="s">
        <v>68</v>
      </c>
      <c r="I56" s="315"/>
    </row>
    <row r="57" spans="1:9" ht="43.5" x14ac:dyDescent="0.35">
      <c r="A57" s="315" t="s">
        <v>8</v>
      </c>
      <c r="B57" s="315" t="s">
        <v>8</v>
      </c>
      <c r="C57" s="315"/>
      <c r="D57" s="315" t="s">
        <v>8</v>
      </c>
      <c r="E57" s="315"/>
      <c r="F57" s="315"/>
      <c r="G57" s="315" t="s">
        <v>71</v>
      </c>
      <c r="H57" s="315" t="s">
        <v>72</v>
      </c>
      <c r="I57" s="315" t="s">
        <v>1896</v>
      </c>
    </row>
    <row r="58" spans="1:9" ht="29" x14ac:dyDescent="0.35">
      <c r="A58" s="315"/>
      <c r="B58" s="315"/>
      <c r="C58" s="315"/>
      <c r="D58" s="315"/>
      <c r="E58" s="315"/>
      <c r="F58" s="315"/>
      <c r="G58" s="315" t="s">
        <v>860</v>
      </c>
      <c r="H58" s="315"/>
      <c r="I58" s="315"/>
    </row>
    <row r="59" spans="1:9" x14ac:dyDescent="0.35">
      <c r="A59" s="315"/>
      <c r="B59" s="315"/>
      <c r="C59" s="315"/>
      <c r="D59" s="315"/>
      <c r="E59" s="315"/>
      <c r="F59" s="315"/>
      <c r="G59" s="315" t="s">
        <v>96</v>
      </c>
      <c r="H59" s="322" t="s">
        <v>98</v>
      </c>
      <c r="I59" s="315"/>
    </row>
    <row r="60" spans="1:9" ht="43.5" x14ac:dyDescent="0.35">
      <c r="A60" s="315"/>
      <c r="B60" s="315"/>
      <c r="C60" s="315"/>
      <c r="D60" s="315"/>
      <c r="E60" s="322"/>
      <c r="F60" s="315"/>
      <c r="G60" s="315" t="s">
        <v>97</v>
      </c>
      <c r="H60" s="315" t="s">
        <v>99</v>
      </c>
      <c r="I60" s="315"/>
    </row>
    <row r="61" spans="1:9" ht="29" x14ac:dyDescent="0.35">
      <c r="A61" s="315" t="s">
        <v>8</v>
      </c>
      <c r="B61" s="315" t="s">
        <v>8</v>
      </c>
      <c r="C61" s="315"/>
      <c r="D61" s="315" t="s">
        <v>8</v>
      </c>
      <c r="E61" s="322"/>
      <c r="F61" s="315"/>
      <c r="G61" s="315" t="s">
        <v>1802</v>
      </c>
      <c r="H61" s="322"/>
      <c r="I61" s="315" t="s">
        <v>1803</v>
      </c>
    </row>
    <row r="62" spans="1:9" ht="29" x14ac:dyDescent="0.35">
      <c r="A62" s="322" t="s">
        <v>8</v>
      </c>
      <c r="B62" s="322" t="s">
        <v>8</v>
      </c>
      <c r="C62" s="322"/>
      <c r="D62" s="322" t="s">
        <v>8</v>
      </c>
      <c r="E62" s="322"/>
      <c r="F62" s="322"/>
      <c r="G62" s="315" t="s">
        <v>1837</v>
      </c>
      <c r="H62" s="322"/>
      <c r="I62" s="315" t="s">
        <v>1838</v>
      </c>
    </row>
    <row r="63" spans="1:9" ht="29" x14ac:dyDescent="0.35">
      <c r="A63" s="322" t="s">
        <v>8</v>
      </c>
      <c r="B63" s="322" t="s">
        <v>8</v>
      </c>
      <c r="C63" s="322"/>
      <c r="D63" s="322" t="s">
        <v>8</v>
      </c>
      <c r="E63" s="322"/>
      <c r="F63" s="322"/>
      <c r="G63" s="315" t="s">
        <v>1869</v>
      </c>
      <c r="H63" s="322"/>
      <c r="I63" s="315" t="s">
        <v>1870</v>
      </c>
    </row>
    <row r="64" spans="1:9" ht="29" x14ac:dyDescent="0.35">
      <c r="A64" s="322" t="s">
        <v>8</v>
      </c>
      <c r="B64" s="322" t="s">
        <v>8</v>
      </c>
      <c r="C64" s="322"/>
      <c r="D64" s="322" t="s">
        <v>8</v>
      </c>
      <c r="E64" s="322"/>
      <c r="F64" s="322"/>
      <c r="G64" s="315" t="s">
        <v>1872</v>
      </c>
      <c r="H64" s="322"/>
      <c r="I64" s="315" t="s">
        <v>1873</v>
      </c>
    </row>
    <row r="65" spans="1:10" ht="29" x14ac:dyDescent="0.35">
      <c r="A65" s="322" t="s">
        <v>8</v>
      </c>
      <c r="B65" s="322" t="s">
        <v>8</v>
      </c>
      <c r="C65" s="322"/>
      <c r="D65" s="322" t="s">
        <v>8</v>
      </c>
      <c r="E65" s="322"/>
      <c r="F65" s="322"/>
      <c r="G65" s="315" t="s">
        <v>1875</v>
      </c>
      <c r="H65" s="322"/>
      <c r="I65" s="315" t="s">
        <v>1876</v>
      </c>
    </row>
    <row r="66" spans="1:10" ht="29" x14ac:dyDescent="0.35">
      <c r="A66" s="322" t="s">
        <v>8</v>
      </c>
      <c r="B66" s="322" t="s">
        <v>8</v>
      </c>
      <c r="C66" s="322"/>
      <c r="D66" s="322" t="s">
        <v>8</v>
      </c>
      <c r="E66" s="322"/>
      <c r="F66" s="322"/>
      <c r="G66" s="315" t="s">
        <v>1878</v>
      </c>
      <c r="H66" s="322"/>
      <c r="I66" s="315" t="s">
        <v>1879</v>
      </c>
    </row>
    <row r="67" spans="1:10" x14ac:dyDescent="0.35">
      <c r="A67" s="322" t="s">
        <v>8</v>
      </c>
      <c r="B67" s="322" t="s">
        <v>8</v>
      </c>
      <c r="C67" s="322"/>
      <c r="D67" s="322" t="s">
        <v>8</v>
      </c>
      <c r="E67" s="322"/>
      <c r="F67" s="322"/>
      <c r="G67" s="315" t="s">
        <v>1880</v>
      </c>
      <c r="H67" s="322"/>
      <c r="I67" s="315" t="s">
        <v>1881</v>
      </c>
    </row>
    <row r="68" spans="1:10" ht="29" x14ac:dyDescent="0.35">
      <c r="A68" s="322" t="s">
        <v>8</v>
      </c>
      <c r="B68" s="322" t="s">
        <v>8</v>
      </c>
      <c r="C68" s="322"/>
      <c r="D68" s="322" t="s">
        <v>8</v>
      </c>
      <c r="E68" s="322"/>
      <c r="F68" s="322"/>
      <c r="G68" s="315" t="s">
        <v>1883</v>
      </c>
      <c r="H68" s="322"/>
      <c r="I68" s="315" t="s">
        <v>1884</v>
      </c>
    </row>
    <row r="69" spans="1:10" ht="29" x14ac:dyDescent="0.35">
      <c r="A69" s="322" t="s">
        <v>8</v>
      </c>
      <c r="B69" s="322" t="s">
        <v>8</v>
      </c>
      <c r="C69" s="322"/>
      <c r="D69" s="322" t="s">
        <v>8</v>
      </c>
      <c r="E69" s="322"/>
      <c r="F69" s="322"/>
      <c r="G69" s="315" t="s">
        <v>1886</v>
      </c>
      <c r="H69" s="322"/>
      <c r="I69" s="315" t="s">
        <v>1887</v>
      </c>
    </row>
    <row r="70" spans="1:10" ht="29" x14ac:dyDescent="0.35">
      <c r="A70" s="322" t="s">
        <v>8</v>
      </c>
      <c r="B70" s="322" t="s">
        <v>8</v>
      </c>
      <c r="C70" s="322"/>
      <c r="D70" s="322" t="s">
        <v>8</v>
      </c>
      <c r="E70" s="322"/>
      <c r="F70" s="322"/>
      <c r="G70" s="315" t="s">
        <v>1888</v>
      </c>
      <c r="H70" s="322"/>
      <c r="I70" s="315" t="s">
        <v>1889</v>
      </c>
    </row>
    <row r="71" spans="1:10" x14ac:dyDescent="0.35">
      <c r="A71" s="322" t="s">
        <v>8</v>
      </c>
      <c r="B71" s="322" t="s">
        <v>8</v>
      </c>
      <c r="C71" s="322"/>
      <c r="D71" s="322" t="s">
        <v>8</v>
      </c>
      <c r="E71" s="322"/>
      <c r="F71" s="322"/>
      <c r="G71" s="315" t="s">
        <v>1892</v>
      </c>
      <c r="H71" s="322"/>
      <c r="I71" s="315" t="s">
        <v>1893</v>
      </c>
    </row>
    <row r="72" spans="1:10" x14ac:dyDescent="0.35">
      <c r="A72" s="322" t="s">
        <v>8</v>
      </c>
      <c r="B72" s="322" t="s">
        <v>8</v>
      </c>
      <c r="C72" s="322"/>
      <c r="D72" s="322" t="s">
        <v>8</v>
      </c>
      <c r="E72" s="322"/>
      <c r="F72" s="322"/>
      <c r="G72" s="315" t="s">
        <v>1898</v>
      </c>
      <c r="H72" s="322"/>
      <c r="I72" s="315" t="s">
        <v>1833</v>
      </c>
    </row>
    <row r="73" spans="1:10" ht="29" x14ac:dyDescent="0.35">
      <c r="A73" s="322" t="s">
        <v>8</v>
      </c>
      <c r="B73" s="322" t="s">
        <v>8</v>
      </c>
      <c r="C73" s="322"/>
      <c r="D73" s="322" t="s">
        <v>8</v>
      </c>
      <c r="E73" s="322"/>
      <c r="F73" s="322"/>
      <c r="G73" s="315" t="s">
        <v>1899</v>
      </c>
      <c r="H73" s="322"/>
      <c r="I73" s="315" t="s">
        <v>1833</v>
      </c>
    </row>
    <row r="74" spans="1:10" x14ac:dyDescent="0.35">
      <c r="A74" s="322" t="s">
        <v>8</v>
      </c>
      <c r="B74" s="322" t="s">
        <v>8</v>
      </c>
      <c r="C74" s="322"/>
      <c r="D74" s="322" t="s">
        <v>8</v>
      </c>
      <c r="E74" s="322"/>
      <c r="F74" s="322"/>
      <c r="G74" s="315" t="s">
        <v>1763</v>
      </c>
      <c r="H74" s="322"/>
      <c r="I74" s="315" t="s">
        <v>2193</v>
      </c>
      <c r="J74" s="63"/>
    </row>
    <row r="78" spans="1:10" x14ac:dyDescent="0.35">
      <c r="A78" s="173" t="s">
        <v>912</v>
      </c>
      <c r="B78" s="173" t="s">
        <v>1533</v>
      </c>
      <c r="C78" s="173" t="s">
        <v>914</v>
      </c>
    </row>
    <row r="79" spans="1:10" ht="29" x14ac:dyDescent="0.35">
      <c r="A79" s="173" t="s">
        <v>1762</v>
      </c>
      <c r="B79" s="173"/>
      <c r="C79" s="173"/>
    </row>
    <row r="80" spans="1:10" x14ac:dyDescent="0.35">
      <c r="A80" s="173" t="s">
        <v>1763</v>
      </c>
      <c r="B80" s="173" t="s">
        <v>1764</v>
      </c>
      <c r="C80" s="173" t="s">
        <v>1772</v>
      </c>
    </row>
    <row r="81" spans="1:3" x14ac:dyDescent="0.35">
      <c r="A81" s="173" t="s">
        <v>1765</v>
      </c>
      <c r="B81" s="173"/>
      <c r="C81" s="173"/>
    </row>
    <row r="82" spans="1:3" x14ac:dyDescent="0.35">
      <c r="A82" s="173" t="s">
        <v>1766</v>
      </c>
      <c r="B82" s="173"/>
      <c r="C82" s="173"/>
    </row>
    <row r="83" spans="1:3" x14ac:dyDescent="0.35">
      <c r="A83" s="173" t="s">
        <v>1767</v>
      </c>
      <c r="B83" s="173"/>
      <c r="C83" s="173"/>
    </row>
    <row r="84" spans="1:3" x14ac:dyDescent="0.35">
      <c r="A84" s="173" t="s">
        <v>1768</v>
      </c>
      <c r="B84" s="173"/>
      <c r="C84" s="173"/>
    </row>
    <row r="85" spans="1:3" ht="29" x14ac:dyDescent="0.35">
      <c r="A85" s="173" t="s">
        <v>1769</v>
      </c>
      <c r="B85" s="173"/>
      <c r="C85" s="173"/>
    </row>
    <row r="86" spans="1:3" x14ac:dyDescent="0.35">
      <c r="A86" s="173" t="s">
        <v>1770</v>
      </c>
      <c r="B86" s="173"/>
      <c r="C86" s="173"/>
    </row>
    <row r="87" spans="1:3" x14ac:dyDescent="0.35">
      <c r="A87" s="173" t="s">
        <v>1771</v>
      </c>
      <c r="B87" s="173"/>
      <c r="C87" s="173"/>
    </row>
    <row r="88" spans="1:3" x14ac:dyDescent="0.35">
      <c r="A88" s="173" t="s">
        <v>1773</v>
      </c>
      <c r="B88" s="173"/>
      <c r="C88" s="173"/>
    </row>
    <row r="89" spans="1:3" ht="29" x14ac:dyDescent="0.35">
      <c r="A89" s="173" t="s">
        <v>1774</v>
      </c>
      <c r="B89" s="173" t="s">
        <v>1775</v>
      </c>
      <c r="C89" s="173" t="s">
        <v>1776</v>
      </c>
    </row>
    <row r="90" spans="1:3" ht="29" x14ac:dyDescent="0.35">
      <c r="A90" s="173" t="s">
        <v>1777</v>
      </c>
      <c r="B90" s="173" t="s">
        <v>1778</v>
      </c>
      <c r="C90" s="173" t="s">
        <v>1776</v>
      </c>
    </row>
    <row r="91" spans="1:3" ht="29" x14ac:dyDescent="0.35">
      <c r="A91" s="173" t="s">
        <v>942</v>
      </c>
      <c r="B91" s="173" t="s">
        <v>1779</v>
      </c>
      <c r="C91" s="173" t="s">
        <v>1780</v>
      </c>
    </row>
    <row r="92" spans="1:3" ht="29" x14ac:dyDescent="0.35">
      <c r="A92" s="173" t="s">
        <v>1781</v>
      </c>
      <c r="B92" s="173" t="s">
        <v>1782</v>
      </c>
      <c r="C92" s="173" t="s">
        <v>1783</v>
      </c>
    </row>
    <row r="93" spans="1:3" ht="29" x14ac:dyDescent="0.35">
      <c r="A93" s="173" t="s">
        <v>1784</v>
      </c>
      <c r="B93" s="173" t="s">
        <v>1785</v>
      </c>
      <c r="C93" s="173" t="s">
        <v>1786</v>
      </c>
    </row>
    <row r="94" spans="1:3" ht="29" x14ac:dyDescent="0.35">
      <c r="A94" s="173" t="s">
        <v>1787</v>
      </c>
      <c r="B94" s="173" t="s">
        <v>1788</v>
      </c>
      <c r="C94" s="173" t="s">
        <v>1789</v>
      </c>
    </row>
    <row r="95" spans="1:3" ht="29" x14ac:dyDescent="0.35">
      <c r="A95" s="173" t="s">
        <v>1790</v>
      </c>
      <c r="B95" s="173" t="s">
        <v>1791</v>
      </c>
      <c r="C95" s="173" t="s">
        <v>1792</v>
      </c>
    </row>
    <row r="96" spans="1:3" ht="29" x14ac:dyDescent="0.35">
      <c r="A96" s="173" t="s">
        <v>1793</v>
      </c>
      <c r="B96" s="173" t="s">
        <v>1794</v>
      </c>
      <c r="C96" s="173" t="s">
        <v>1795</v>
      </c>
    </row>
    <row r="97" spans="1:3" ht="29" x14ac:dyDescent="0.35">
      <c r="A97" s="173" t="s">
        <v>1796</v>
      </c>
      <c r="B97" s="173" t="s">
        <v>1797</v>
      </c>
      <c r="C97" s="173" t="s">
        <v>1798</v>
      </c>
    </row>
    <row r="98" spans="1:3" ht="29" x14ac:dyDescent="0.35">
      <c r="A98" s="173" t="s">
        <v>1799</v>
      </c>
      <c r="B98" s="173" t="s">
        <v>1800</v>
      </c>
      <c r="C98" s="173" t="s">
        <v>1801</v>
      </c>
    </row>
    <row r="99" spans="1:3" ht="29" x14ac:dyDescent="0.35">
      <c r="A99" s="173" t="s">
        <v>1802</v>
      </c>
      <c r="B99" s="173" t="s">
        <v>1803</v>
      </c>
      <c r="C99" s="173" t="s">
        <v>1804</v>
      </c>
    </row>
    <row r="100" spans="1:3" ht="29" x14ac:dyDescent="0.35">
      <c r="A100" s="173" t="s">
        <v>1805</v>
      </c>
      <c r="B100" s="173" t="s">
        <v>1806</v>
      </c>
      <c r="C100" s="173" t="s">
        <v>1807</v>
      </c>
    </row>
    <row r="101" spans="1:3" ht="29" x14ac:dyDescent="0.35">
      <c r="A101" s="173" t="s">
        <v>1808</v>
      </c>
      <c r="B101" s="173" t="s">
        <v>1809</v>
      </c>
      <c r="C101" s="173" t="s">
        <v>1810</v>
      </c>
    </row>
    <row r="102" spans="1:3" ht="29" x14ac:dyDescent="0.35">
      <c r="A102" s="173" t="s">
        <v>1811</v>
      </c>
      <c r="B102" s="173" t="s">
        <v>1812</v>
      </c>
      <c r="C102" s="173" t="s">
        <v>1813</v>
      </c>
    </row>
    <row r="103" spans="1:3" ht="29" x14ac:dyDescent="0.35">
      <c r="A103" s="173" t="s">
        <v>1814</v>
      </c>
      <c r="B103" s="173" t="s">
        <v>1815</v>
      </c>
      <c r="C103" s="173" t="s">
        <v>1816</v>
      </c>
    </row>
    <row r="104" spans="1:3" x14ac:dyDescent="0.35">
      <c r="A104" s="173" t="s">
        <v>1817</v>
      </c>
      <c r="B104" s="173"/>
      <c r="C104" s="173"/>
    </row>
    <row r="105" spans="1:3" ht="43.5" x14ac:dyDescent="0.35">
      <c r="A105" s="173" t="s">
        <v>1818</v>
      </c>
      <c r="B105" s="173" t="s">
        <v>1819</v>
      </c>
      <c r="C105" s="173" t="s">
        <v>1820</v>
      </c>
    </row>
    <row r="106" spans="1:3" ht="29" x14ac:dyDescent="0.35">
      <c r="A106" s="173" t="s">
        <v>1821</v>
      </c>
      <c r="B106" s="173" t="s">
        <v>1822</v>
      </c>
      <c r="C106" s="173" t="s">
        <v>1823</v>
      </c>
    </row>
    <row r="107" spans="1:3" ht="29" x14ac:dyDescent="0.35">
      <c r="A107" s="173" t="s">
        <v>1824</v>
      </c>
      <c r="B107" s="173" t="s">
        <v>1825</v>
      </c>
      <c r="C107" s="173" t="s">
        <v>1820</v>
      </c>
    </row>
    <row r="108" spans="1:3" ht="29" x14ac:dyDescent="0.35">
      <c r="A108" s="173" t="s">
        <v>1826</v>
      </c>
      <c r="B108" s="173" t="s">
        <v>1827</v>
      </c>
      <c r="C108" s="173" t="s">
        <v>1828</v>
      </c>
    </row>
    <row r="109" spans="1:3" ht="29" x14ac:dyDescent="0.35">
      <c r="A109" s="173" t="s">
        <v>1829</v>
      </c>
      <c r="B109" s="173" t="s">
        <v>1830</v>
      </c>
      <c r="C109" s="173" t="s">
        <v>1831</v>
      </c>
    </row>
    <row r="110" spans="1:3" ht="29" x14ac:dyDescent="0.35">
      <c r="A110" s="173" t="s">
        <v>1832</v>
      </c>
      <c r="B110" s="173" t="s">
        <v>1833</v>
      </c>
      <c r="C110" s="173"/>
    </row>
    <row r="111" spans="1:3" ht="29" x14ac:dyDescent="0.35">
      <c r="A111" s="173" t="s">
        <v>1834</v>
      </c>
      <c r="B111" s="173" t="s">
        <v>1835</v>
      </c>
      <c r="C111" s="173" t="s">
        <v>1836</v>
      </c>
    </row>
    <row r="112" spans="1:3" ht="29" x14ac:dyDescent="0.35">
      <c r="A112" s="173" t="s">
        <v>1837</v>
      </c>
      <c r="B112" s="173" t="s">
        <v>1838</v>
      </c>
      <c r="C112" s="173" t="s">
        <v>1839</v>
      </c>
    </row>
    <row r="113" spans="1:3" x14ac:dyDescent="0.35">
      <c r="A113" s="173" t="s">
        <v>1840</v>
      </c>
      <c r="B113" s="173" t="s">
        <v>1841</v>
      </c>
      <c r="C113" s="173" t="s">
        <v>1842</v>
      </c>
    </row>
    <row r="114" spans="1:3" x14ac:dyDescent="0.35">
      <c r="A114" s="173" t="s">
        <v>1843</v>
      </c>
      <c r="B114" s="173"/>
      <c r="C114" s="173"/>
    </row>
    <row r="115" spans="1:3" ht="43.5" x14ac:dyDescent="0.35">
      <c r="A115" s="173" t="s">
        <v>1844</v>
      </c>
      <c r="B115" s="173" t="s">
        <v>1845</v>
      </c>
      <c r="C115" s="173" t="s">
        <v>1846</v>
      </c>
    </row>
    <row r="116" spans="1:3" x14ac:dyDescent="0.35">
      <c r="A116" s="173" t="s">
        <v>1847</v>
      </c>
      <c r="B116" s="173"/>
      <c r="C116" s="173"/>
    </row>
    <row r="117" spans="1:3" ht="29" x14ac:dyDescent="0.35">
      <c r="A117" s="173" t="s">
        <v>1848</v>
      </c>
      <c r="B117" s="173" t="s">
        <v>1849</v>
      </c>
      <c r="C117" s="173" t="s">
        <v>1850</v>
      </c>
    </row>
    <row r="118" spans="1:3" ht="43.5" x14ac:dyDescent="0.35">
      <c r="A118" s="173" t="s">
        <v>1851</v>
      </c>
      <c r="B118" s="173" t="s">
        <v>1852</v>
      </c>
      <c r="C118" s="173" t="s">
        <v>1853</v>
      </c>
    </row>
    <row r="119" spans="1:3" ht="29" x14ac:dyDescent="0.35">
      <c r="A119" s="173" t="s">
        <v>1854</v>
      </c>
      <c r="B119" s="173" t="s">
        <v>1855</v>
      </c>
      <c r="C119" s="173" t="s">
        <v>1856</v>
      </c>
    </row>
    <row r="120" spans="1:3" ht="29" x14ac:dyDescent="0.35">
      <c r="A120" s="173" t="s">
        <v>1857</v>
      </c>
      <c r="B120" s="173" t="s">
        <v>1858</v>
      </c>
      <c r="C120" s="173" t="s">
        <v>1856</v>
      </c>
    </row>
    <row r="121" spans="1:3" x14ac:dyDescent="0.35">
      <c r="A121" s="173" t="s">
        <v>1859</v>
      </c>
      <c r="B121" s="173"/>
      <c r="C121" s="173"/>
    </row>
    <row r="122" spans="1:3" ht="29" x14ac:dyDescent="0.35">
      <c r="A122" s="173" t="s">
        <v>1860</v>
      </c>
      <c r="B122" s="173" t="s">
        <v>1861</v>
      </c>
      <c r="C122" s="173" t="s">
        <v>1862</v>
      </c>
    </row>
    <row r="123" spans="1:3" ht="29" x14ac:dyDescent="0.35">
      <c r="A123" s="173" t="s">
        <v>1863</v>
      </c>
      <c r="B123" s="173" t="s">
        <v>1864</v>
      </c>
      <c r="C123" s="173" t="s">
        <v>1865</v>
      </c>
    </row>
    <row r="124" spans="1:3" ht="29" x14ac:dyDescent="0.35">
      <c r="A124" s="173" t="s">
        <v>1866</v>
      </c>
      <c r="B124" s="173" t="s">
        <v>1867</v>
      </c>
      <c r="C124" s="173" t="s">
        <v>1868</v>
      </c>
    </row>
    <row r="125" spans="1:3" ht="29" x14ac:dyDescent="0.35">
      <c r="A125" s="173" t="s">
        <v>1869</v>
      </c>
      <c r="B125" s="173" t="s">
        <v>1870</v>
      </c>
      <c r="C125" s="173" t="s">
        <v>1871</v>
      </c>
    </row>
    <row r="126" spans="1:3" ht="29" x14ac:dyDescent="0.35">
      <c r="A126" s="173" t="s">
        <v>1872</v>
      </c>
      <c r="B126" s="173" t="s">
        <v>1873</v>
      </c>
      <c r="C126" s="173" t="s">
        <v>1874</v>
      </c>
    </row>
    <row r="127" spans="1:3" ht="29" x14ac:dyDescent="0.35">
      <c r="A127" s="173" t="s">
        <v>1875</v>
      </c>
      <c r="B127" s="173" t="s">
        <v>1876</v>
      </c>
      <c r="C127" s="173" t="s">
        <v>1877</v>
      </c>
    </row>
    <row r="128" spans="1:3" ht="29" x14ac:dyDescent="0.35">
      <c r="A128" s="173" t="s">
        <v>1878</v>
      </c>
      <c r="B128" s="173" t="s">
        <v>1879</v>
      </c>
      <c r="C128" s="173" t="s">
        <v>1877</v>
      </c>
    </row>
    <row r="129" spans="1:3" ht="29" x14ac:dyDescent="0.35">
      <c r="A129" s="173" t="s">
        <v>1880</v>
      </c>
      <c r="B129" s="173" t="s">
        <v>1881</v>
      </c>
      <c r="C129" s="173" t="s">
        <v>1882</v>
      </c>
    </row>
    <row r="130" spans="1:3" ht="43.5" x14ac:dyDescent="0.35">
      <c r="A130" s="173" t="s">
        <v>1883</v>
      </c>
      <c r="B130" s="173" t="s">
        <v>1884</v>
      </c>
      <c r="C130" s="173" t="s">
        <v>1885</v>
      </c>
    </row>
    <row r="131" spans="1:3" ht="43.5" x14ac:dyDescent="0.35">
      <c r="A131" s="173" t="s">
        <v>1886</v>
      </c>
      <c r="B131" s="173" t="s">
        <v>1887</v>
      </c>
      <c r="C131" s="173" t="s">
        <v>1885</v>
      </c>
    </row>
    <row r="132" spans="1:3" ht="29" x14ac:dyDescent="0.35">
      <c r="A132" s="173" t="s">
        <v>1888</v>
      </c>
      <c r="B132" s="173" t="s">
        <v>1889</v>
      </c>
      <c r="C132" s="173" t="s">
        <v>1890</v>
      </c>
    </row>
    <row r="133" spans="1:3" x14ac:dyDescent="0.35">
      <c r="A133" s="173" t="s">
        <v>1891</v>
      </c>
      <c r="B133" s="173"/>
      <c r="C133" s="173"/>
    </row>
    <row r="134" spans="1:3" x14ac:dyDescent="0.35">
      <c r="A134" s="173" t="s">
        <v>1892</v>
      </c>
      <c r="B134" s="173" t="s">
        <v>1893</v>
      </c>
      <c r="C134" s="173" t="s">
        <v>1894</v>
      </c>
    </row>
    <row r="135" spans="1:3" ht="29" x14ac:dyDescent="0.35">
      <c r="A135" s="173" t="s">
        <v>1895</v>
      </c>
      <c r="B135" s="173" t="s">
        <v>1896</v>
      </c>
      <c r="C135" s="173" t="s">
        <v>1897</v>
      </c>
    </row>
    <row r="136" spans="1:3" x14ac:dyDescent="0.35">
      <c r="A136" s="173" t="s">
        <v>1898</v>
      </c>
      <c r="B136" s="173" t="s">
        <v>1833</v>
      </c>
      <c r="C136" s="173"/>
    </row>
    <row r="137" spans="1:3" ht="29" x14ac:dyDescent="0.35">
      <c r="A137" s="173" t="s">
        <v>1899</v>
      </c>
      <c r="B137" s="173" t="s">
        <v>1833</v>
      </c>
      <c r="C137" s="173" t="s">
        <v>1900</v>
      </c>
    </row>
  </sheetData>
  <mergeCells count="3">
    <mergeCell ref="A7:B7"/>
    <mergeCell ref="C7:F7"/>
    <mergeCell ref="G7:I7"/>
  </mergeCells>
  <hyperlinks>
    <hyperlink ref="G2" r:id="rId1" xr:uid="{DF98D5A9-AE31-4393-8F10-56B11135F11E}"/>
    <hyperlink ref="G3" r:id="rId2" xr:uid="{6BF52AA1-BD1F-4730-8E17-51B2C716B4ED}"/>
    <hyperlink ref="G4" r:id="rId3" xr:uid="{9D4EE3FD-2E2D-442B-9869-24532267CDA4}"/>
    <hyperlink ref="G5" r:id="rId4" display="mailto:Anette.Rudolf@laus.de" xr:uid="{DFADCCC9-A829-42E8-8515-A7F147E889A5}"/>
  </hyperlinks>
  <pageMargins left="0.7" right="0.7" top="0.75" bottom="0.75" header="0.3" footer="0.3"/>
  <tableParts count="1">
    <tablePart r:id="rId5"/>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CFA62-7E0D-495D-8BA3-B767E9B13FAE}">
  <dimension ref="A1:R79"/>
  <sheetViews>
    <sheetView topLeftCell="A64" workbookViewId="0">
      <selection activeCell="K6" sqref="K6"/>
    </sheetView>
  </sheetViews>
  <sheetFormatPr baseColWidth="10" defaultColWidth="10.6328125" defaultRowHeight="14.5" x14ac:dyDescent="0.35"/>
  <cols>
    <col min="1" max="6" width="10.6328125" style="566"/>
    <col min="7" max="7" width="16" style="566" customWidth="1"/>
    <col min="8" max="8" width="19.6328125" style="566" customWidth="1"/>
    <col min="9" max="9" width="13.90625" style="566" customWidth="1"/>
    <col min="10" max="10" width="10.6328125" style="566"/>
    <col min="11" max="11" width="15.6328125" style="566" customWidth="1"/>
    <col min="12" max="13" width="10.6328125" style="566"/>
    <col min="14" max="14" width="18" style="566" customWidth="1"/>
    <col min="15" max="15" width="15.6328125" style="566" customWidth="1"/>
    <col min="16" max="16" width="11.36328125" style="566" customWidth="1"/>
    <col min="17" max="17" width="11.6328125" style="566" customWidth="1"/>
    <col min="18" max="18" width="17.453125" style="566" customWidth="1"/>
    <col min="19" max="16384" width="10.6328125" style="566"/>
  </cols>
  <sheetData>
    <row r="1" spans="1:18" x14ac:dyDescent="0.35">
      <c r="A1" s="723" t="s">
        <v>2790</v>
      </c>
      <c r="B1" s="723"/>
      <c r="C1" s="723"/>
      <c r="D1" s="723"/>
      <c r="E1" s="723"/>
      <c r="F1" s="723"/>
      <c r="G1" s="723"/>
      <c r="H1" s="723"/>
      <c r="I1" s="723"/>
    </row>
    <row r="2" spans="1:18" x14ac:dyDescent="0.35">
      <c r="A2" s="723"/>
      <c r="B2" s="723"/>
      <c r="C2" s="723"/>
      <c r="D2" s="723"/>
      <c r="E2" s="723"/>
      <c r="F2" s="723"/>
      <c r="G2" s="723"/>
      <c r="H2" s="723"/>
      <c r="I2" s="723"/>
    </row>
    <row r="3" spans="1:18" x14ac:dyDescent="0.35">
      <c r="A3" s="732" t="s">
        <v>2796</v>
      </c>
      <c r="B3" s="732"/>
      <c r="C3" s="732" t="s">
        <v>108</v>
      </c>
      <c r="D3" s="732"/>
      <c r="E3" s="732" t="s">
        <v>109</v>
      </c>
      <c r="F3" s="732"/>
      <c r="G3" s="612" t="s">
        <v>110</v>
      </c>
      <c r="H3" s="618" t="s">
        <v>907</v>
      </c>
      <c r="I3" s="612" t="s">
        <v>2798</v>
      </c>
    </row>
    <row r="4" spans="1:18" ht="29" x14ac:dyDescent="0.35">
      <c r="A4" s="741" t="s">
        <v>868</v>
      </c>
      <c r="B4" s="742"/>
      <c r="C4" s="741" t="s">
        <v>1251</v>
      </c>
      <c r="D4" s="742"/>
      <c r="E4" s="765" t="s">
        <v>2800</v>
      </c>
      <c r="F4" s="765"/>
      <c r="G4" s="499" t="s">
        <v>1005</v>
      </c>
      <c r="H4" s="459" t="s">
        <v>1006</v>
      </c>
      <c r="I4" s="493" t="s">
        <v>2800</v>
      </c>
    </row>
    <row r="5" spans="1:18" ht="29" x14ac:dyDescent="0.35">
      <c r="A5" s="761"/>
      <c r="B5" s="762"/>
      <c r="C5" s="761"/>
      <c r="D5" s="762"/>
      <c r="E5" s="765" t="s">
        <v>2800</v>
      </c>
      <c r="F5" s="765"/>
      <c r="G5" s="500" t="s">
        <v>1007</v>
      </c>
      <c r="H5" s="459" t="s">
        <v>1008</v>
      </c>
      <c r="I5" s="493" t="s">
        <v>2800</v>
      </c>
    </row>
    <row r="6" spans="1:18" ht="29" x14ac:dyDescent="0.35">
      <c r="A6" s="761"/>
      <c r="B6" s="762"/>
      <c r="C6" s="761"/>
      <c r="D6" s="762"/>
      <c r="E6" s="766" t="s">
        <v>2072</v>
      </c>
      <c r="F6" s="766"/>
      <c r="G6" s="499" t="s">
        <v>1009</v>
      </c>
      <c r="H6" s="459" t="s">
        <v>1010</v>
      </c>
      <c r="I6" s="493" t="s">
        <v>2800</v>
      </c>
    </row>
    <row r="7" spans="1:18" ht="29" x14ac:dyDescent="0.35">
      <c r="A7" s="743"/>
      <c r="B7" s="744"/>
      <c r="C7" s="743"/>
      <c r="D7" s="744"/>
      <c r="E7" s="765" t="s">
        <v>2800</v>
      </c>
      <c r="F7" s="765"/>
      <c r="G7" s="476" t="s">
        <v>869</v>
      </c>
      <c r="H7" s="494" t="s">
        <v>2818</v>
      </c>
      <c r="I7" s="493" t="s">
        <v>2800</v>
      </c>
    </row>
    <row r="8" spans="1:18" ht="40.25" customHeight="1" x14ac:dyDescent="0.35">
      <c r="A8" s="735" t="s">
        <v>2803</v>
      </c>
      <c r="B8" s="735"/>
      <c r="C8" s="735"/>
      <c r="D8" s="735"/>
      <c r="E8" s="735"/>
      <c r="F8" s="730" t="s">
        <v>2857</v>
      </c>
      <c r="G8" s="730"/>
    </row>
    <row r="9" spans="1:18" ht="43.25" customHeight="1" x14ac:dyDescent="0.35">
      <c r="A9" s="735" t="s">
        <v>2804</v>
      </c>
      <c r="B9" s="730"/>
      <c r="C9" s="730"/>
      <c r="D9" s="730"/>
      <c r="E9" s="730"/>
      <c r="F9" s="730" t="s">
        <v>3055</v>
      </c>
      <c r="G9" s="730"/>
    </row>
    <row r="10" spans="1:18" x14ac:dyDescent="0.35">
      <c r="B10" s="736" t="s">
        <v>2797</v>
      </c>
      <c r="C10" s="736"/>
      <c r="D10" s="736"/>
      <c r="E10" s="736"/>
      <c r="F10" s="731"/>
      <c r="G10" s="731"/>
    </row>
    <row r="12" spans="1:18" x14ac:dyDescent="0.35">
      <c r="A12" s="724" t="s">
        <v>13</v>
      </c>
      <c r="B12" s="725"/>
      <c r="C12" s="726" t="s">
        <v>12</v>
      </c>
      <c r="D12" s="727"/>
      <c r="E12" s="727"/>
      <c r="F12" s="728"/>
      <c r="G12" s="729" t="s">
        <v>10</v>
      </c>
      <c r="H12" s="729"/>
      <c r="I12" s="729"/>
      <c r="J12" s="577" t="s">
        <v>2792</v>
      </c>
      <c r="K12" s="578" t="s">
        <v>2794</v>
      </c>
      <c r="N12" s="654" t="s">
        <v>912</v>
      </c>
      <c r="O12" s="654" t="s">
        <v>1533</v>
      </c>
      <c r="P12" s="654" t="s">
        <v>914</v>
      </c>
      <c r="Q12" s="577" t="s">
        <v>2792</v>
      </c>
      <c r="R12" s="578" t="s">
        <v>2794</v>
      </c>
    </row>
    <row r="13" spans="1:18" ht="72.5" x14ac:dyDescent="0.35">
      <c r="A13" s="572" t="s">
        <v>4</v>
      </c>
      <c r="B13" s="572" t="s">
        <v>5</v>
      </c>
      <c r="C13" s="573" t="s">
        <v>6</v>
      </c>
      <c r="D13" s="573" t="s">
        <v>880</v>
      </c>
      <c r="E13" s="573" t="s">
        <v>7</v>
      </c>
      <c r="F13" s="573" t="s">
        <v>881</v>
      </c>
      <c r="G13" s="574" t="s">
        <v>0</v>
      </c>
      <c r="H13" s="574" t="s">
        <v>1</v>
      </c>
      <c r="I13" s="574" t="s">
        <v>894</v>
      </c>
      <c r="J13" s="575" t="s">
        <v>2793</v>
      </c>
      <c r="K13" s="576" t="s">
        <v>2795</v>
      </c>
      <c r="N13" s="619" t="s">
        <v>1762</v>
      </c>
      <c r="O13" s="619"/>
      <c r="P13" s="619"/>
      <c r="Q13" s="575" t="s">
        <v>2793</v>
      </c>
      <c r="R13" s="576" t="s">
        <v>2795</v>
      </c>
    </row>
    <row r="14" spans="1:18" x14ac:dyDescent="0.35">
      <c r="A14" s="610" t="s">
        <v>8</v>
      </c>
      <c r="B14" s="610" t="s">
        <v>8</v>
      </c>
      <c r="C14" s="610" t="s">
        <v>8</v>
      </c>
      <c r="D14" s="610" t="s">
        <v>8</v>
      </c>
      <c r="E14" s="610" t="s">
        <v>8</v>
      </c>
      <c r="F14" s="610" t="s">
        <v>8</v>
      </c>
      <c r="G14" s="610" t="s">
        <v>2</v>
      </c>
      <c r="H14" s="610" t="s">
        <v>3072</v>
      </c>
      <c r="I14" s="610"/>
      <c r="J14" s="584"/>
      <c r="K14" s="568"/>
      <c r="N14" s="619" t="s">
        <v>1763</v>
      </c>
      <c r="O14" s="619" t="s">
        <v>1764</v>
      </c>
      <c r="P14" s="619" t="s">
        <v>1772</v>
      </c>
      <c r="Q14" s="584"/>
      <c r="R14" s="568"/>
    </row>
    <row r="15" spans="1:18" ht="29" x14ac:dyDescent="0.35">
      <c r="A15" s="619"/>
      <c r="B15" s="619"/>
      <c r="C15" s="619"/>
      <c r="D15" s="619"/>
      <c r="E15" s="619"/>
      <c r="F15" s="619"/>
      <c r="G15" s="619" t="s">
        <v>3</v>
      </c>
      <c r="H15" s="619"/>
      <c r="I15" s="619"/>
      <c r="J15" s="584"/>
      <c r="K15" s="568"/>
      <c r="N15" s="619" t="s">
        <v>1765</v>
      </c>
      <c r="O15" s="619"/>
      <c r="P15" s="619"/>
      <c r="Q15" s="584"/>
      <c r="R15" s="568"/>
    </row>
    <row r="16" spans="1:18" ht="116" x14ac:dyDescent="0.35">
      <c r="A16" s="619" t="s">
        <v>8</v>
      </c>
      <c r="B16" s="619" t="s">
        <v>8</v>
      </c>
      <c r="C16" s="619"/>
      <c r="D16" s="619" t="s">
        <v>8</v>
      </c>
      <c r="E16" s="619" t="s">
        <v>8</v>
      </c>
      <c r="F16" s="619" t="s">
        <v>8</v>
      </c>
      <c r="G16" s="619" t="s">
        <v>853</v>
      </c>
      <c r="H16" s="619" t="s">
        <v>73</v>
      </c>
      <c r="I16" s="619" t="s">
        <v>1794</v>
      </c>
      <c r="J16" s="584"/>
      <c r="K16" s="568"/>
      <c r="N16" s="619" t="s">
        <v>1766</v>
      </c>
      <c r="O16" s="619"/>
      <c r="P16" s="619"/>
      <c r="Q16" s="584"/>
      <c r="R16" s="568"/>
    </row>
    <row r="17" spans="1:18" ht="29" x14ac:dyDescent="0.35">
      <c r="A17" s="619"/>
      <c r="B17" s="619"/>
      <c r="C17" s="619"/>
      <c r="D17" s="619"/>
      <c r="E17" s="619"/>
      <c r="F17" s="619"/>
      <c r="G17" s="619" t="s">
        <v>14</v>
      </c>
      <c r="H17" s="548" t="s">
        <v>76</v>
      </c>
      <c r="I17" s="619"/>
      <c r="J17" s="584"/>
      <c r="K17" s="568"/>
      <c r="N17" s="619" t="s">
        <v>1767</v>
      </c>
      <c r="O17" s="619"/>
      <c r="P17" s="619"/>
      <c r="Q17" s="584"/>
      <c r="R17" s="568"/>
    </row>
    <row r="18" spans="1:18" ht="29" x14ac:dyDescent="0.35">
      <c r="A18" s="619"/>
      <c r="B18" s="619"/>
      <c r="C18" s="619"/>
      <c r="D18" s="619"/>
      <c r="E18" s="619"/>
      <c r="F18" s="619"/>
      <c r="G18" s="619" t="s">
        <v>16</v>
      </c>
      <c r="H18" s="619"/>
      <c r="I18" s="619"/>
      <c r="J18" s="584"/>
      <c r="K18" s="568"/>
      <c r="N18" s="619" t="s">
        <v>1768</v>
      </c>
      <c r="O18" s="619"/>
      <c r="P18" s="619"/>
      <c r="Q18" s="584"/>
      <c r="R18" s="568"/>
    </row>
    <row r="19" spans="1:18" ht="43.5" x14ac:dyDescent="0.35">
      <c r="A19" s="619" t="s">
        <v>8</v>
      </c>
      <c r="B19" s="619" t="s">
        <v>8</v>
      </c>
      <c r="C19" s="619" t="s">
        <v>8</v>
      </c>
      <c r="D19" s="619" t="s">
        <v>8</v>
      </c>
      <c r="E19" s="619" t="s">
        <v>8</v>
      </c>
      <c r="F19" s="619" t="s">
        <v>8</v>
      </c>
      <c r="G19" s="619" t="s">
        <v>17</v>
      </c>
      <c r="H19" s="619" t="s">
        <v>19</v>
      </c>
      <c r="I19" s="619" t="s">
        <v>1775</v>
      </c>
      <c r="J19" s="584"/>
      <c r="K19" s="568"/>
      <c r="N19" s="619" t="s">
        <v>1769</v>
      </c>
      <c r="O19" s="619"/>
      <c r="P19" s="619"/>
      <c r="Q19" s="584"/>
      <c r="R19" s="568"/>
    </row>
    <row r="20" spans="1:18" ht="43.5" x14ac:dyDescent="0.35">
      <c r="A20" s="619" t="s">
        <v>8</v>
      </c>
      <c r="B20" s="619" t="s">
        <v>8</v>
      </c>
      <c r="C20" s="619" t="s">
        <v>8</v>
      </c>
      <c r="D20" s="619" t="s">
        <v>8</v>
      </c>
      <c r="E20" s="619" t="s">
        <v>8</v>
      </c>
      <c r="F20" s="619" t="s">
        <v>8</v>
      </c>
      <c r="G20" s="619" t="s">
        <v>20</v>
      </c>
      <c r="H20" s="619" t="s">
        <v>21</v>
      </c>
      <c r="I20" s="619" t="s">
        <v>1778</v>
      </c>
      <c r="J20" s="584"/>
      <c r="K20" s="568"/>
      <c r="N20" s="619" t="s">
        <v>1770</v>
      </c>
      <c r="O20" s="619"/>
      <c r="P20" s="619"/>
      <c r="Q20" s="584"/>
      <c r="R20" s="568"/>
    </row>
    <row r="21" spans="1:18" ht="58" x14ac:dyDescent="0.35">
      <c r="A21" s="619" t="s">
        <v>8</v>
      </c>
      <c r="B21" s="619" t="s">
        <v>8</v>
      </c>
      <c r="C21" s="619" t="s">
        <v>8</v>
      </c>
      <c r="D21" s="619" t="s">
        <v>8</v>
      </c>
      <c r="E21" s="619" t="s">
        <v>8</v>
      </c>
      <c r="F21" s="619" t="s">
        <v>8</v>
      </c>
      <c r="G21" s="619" t="s">
        <v>75</v>
      </c>
      <c r="H21" s="619" t="s">
        <v>77</v>
      </c>
      <c r="I21" s="619" t="s">
        <v>1779</v>
      </c>
      <c r="J21" s="584"/>
      <c r="K21" s="568"/>
      <c r="N21" s="619" t="s">
        <v>1771</v>
      </c>
      <c r="O21" s="619"/>
      <c r="P21" s="619"/>
      <c r="Q21" s="584"/>
      <c r="R21" s="568"/>
    </row>
    <row r="22" spans="1:18" x14ac:dyDescent="0.35">
      <c r="A22" s="619"/>
      <c r="B22" s="619"/>
      <c r="C22" s="619"/>
      <c r="D22" s="619"/>
      <c r="E22" s="619"/>
      <c r="F22" s="619"/>
      <c r="G22" s="619" t="s">
        <v>78</v>
      </c>
      <c r="H22" s="619" t="s">
        <v>76</v>
      </c>
      <c r="I22" s="619"/>
      <c r="J22" s="584"/>
      <c r="K22" s="568"/>
      <c r="N22" s="619" t="s">
        <v>1773</v>
      </c>
      <c r="O22" s="619"/>
      <c r="P22" s="619"/>
      <c r="Q22" s="584"/>
      <c r="R22" s="568"/>
    </row>
    <row r="23" spans="1:18" ht="29" x14ac:dyDescent="0.35">
      <c r="A23" s="619"/>
      <c r="B23" s="619"/>
      <c r="C23" s="619"/>
      <c r="D23" s="619"/>
      <c r="E23" s="619"/>
      <c r="F23" s="619"/>
      <c r="G23" s="619" t="s">
        <v>852</v>
      </c>
      <c r="H23" s="619"/>
      <c r="I23" s="619"/>
      <c r="J23" s="584"/>
      <c r="K23" s="568"/>
      <c r="N23" s="619" t="s">
        <v>1774</v>
      </c>
      <c r="O23" s="619" t="s">
        <v>1775</v>
      </c>
      <c r="P23" s="619">
        <v>875</v>
      </c>
      <c r="Q23" s="584"/>
      <c r="R23" s="568"/>
    </row>
    <row r="24" spans="1:18" ht="58" x14ac:dyDescent="0.35">
      <c r="A24" s="619"/>
      <c r="B24" s="619"/>
      <c r="C24" s="619"/>
      <c r="D24" s="619"/>
      <c r="E24" s="619"/>
      <c r="F24" s="619"/>
      <c r="G24" s="619" t="s">
        <v>79</v>
      </c>
      <c r="H24" s="548" t="s">
        <v>80</v>
      </c>
      <c r="I24" s="619"/>
      <c r="J24" s="584"/>
      <c r="K24" s="568"/>
      <c r="N24" s="619" t="s">
        <v>1777</v>
      </c>
      <c r="O24" s="619" t="s">
        <v>1778</v>
      </c>
      <c r="P24" s="619">
        <v>875</v>
      </c>
      <c r="Q24" s="584"/>
      <c r="R24" s="568"/>
    </row>
    <row r="25" spans="1:18" ht="43.5" x14ac:dyDescent="0.35">
      <c r="A25" s="619" t="s">
        <v>8</v>
      </c>
      <c r="B25" s="619" t="s">
        <v>8</v>
      </c>
      <c r="C25" s="619" t="s">
        <v>8</v>
      </c>
      <c r="D25" s="619" t="s">
        <v>8</v>
      </c>
      <c r="E25" s="619" t="s">
        <v>8</v>
      </c>
      <c r="F25" s="619" t="s">
        <v>8</v>
      </c>
      <c r="G25" s="619" t="s">
        <v>22</v>
      </c>
      <c r="H25" s="619" t="s">
        <v>23</v>
      </c>
      <c r="I25" s="619" t="s">
        <v>1782</v>
      </c>
      <c r="J25" s="584"/>
      <c r="K25" s="568"/>
      <c r="N25" s="619" t="s">
        <v>942</v>
      </c>
      <c r="O25" s="619" t="s">
        <v>1779</v>
      </c>
      <c r="P25" s="619">
        <v>775</v>
      </c>
      <c r="Q25" s="584"/>
      <c r="R25" s="568"/>
    </row>
    <row r="26" spans="1:18" ht="43.5" x14ac:dyDescent="0.35">
      <c r="A26" s="619" t="s">
        <v>8</v>
      </c>
      <c r="B26" s="619" t="s">
        <v>8</v>
      </c>
      <c r="C26" s="619" t="s">
        <v>8</v>
      </c>
      <c r="D26" s="619" t="s">
        <v>8</v>
      </c>
      <c r="E26" s="619" t="s">
        <v>8</v>
      </c>
      <c r="F26" s="619" t="s">
        <v>8</v>
      </c>
      <c r="G26" s="619" t="s">
        <v>24</v>
      </c>
      <c r="H26" s="619" t="s">
        <v>25</v>
      </c>
      <c r="I26" s="619" t="s">
        <v>1785</v>
      </c>
      <c r="J26" s="584"/>
      <c r="K26" s="568"/>
      <c r="N26" s="619" t="s">
        <v>1781</v>
      </c>
      <c r="O26" s="619" t="s">
        <v>1782</v>
      </c>
      <c r="P26" s="619">
        <v>3250</v>
      </c>
      <c r="Q26" s="584"/>
      <c r="R26" s="568"/>
    </row>
    <row r="27" spans="1:18" ht="43.5" x14ac:dyDescent="0.35">
      <c r="A27" s="619" t="s">
        <v>8</v>
      </c>
      <c r="B27" s="619" t="s">
        <v>8</v>
      </c>
      <c r="C27" s="619" t="s">
        <v>8</v>
      </c>
      <c r="D27" s="619" t="s">
        <v>8</v>
      </c>
      <c r="E27" s="619" t="s">
        <v>8</v>
      </c>
      <c r="F27" s="619" t="s">
        <v>8</v>
      </c>
      <c r="G27" s="619" t="s">
        <v>26</v>
      </c>
      <c r="H27" s="619" t="s">
        <v>27</v>
      </c>
      <c r="I27" s="619" t="s">
        <v>1788</v>
      </c>
      <c r="J27" s="584"/>
      <c r="K27" s="568"/>
      <c r="N27" s="619" t="s">
        <v>1784</v>
      </c>
      <c r="O27" s="619" t="s">
        <v>1785</v>
      </c>
      <c r="P27" s="619">
        <v>1250</v>
      </c>
      <c r="Q27" s="584"/>
      <c r="R27" s="568"/>
    </row>
    <row r="28" spans="1:18" ht="43.5" x14ac:dyDescent="0.35">
      <c r="A28" s="619" t="s">
        <v>8</v>
      </c>
      <c r="B28" s="619" t="s">
        <v>8</v>
      </c>
      <c r="C28" s="619" t="s">
        <v>8</v>
      </c>
      <c r="D28" s="619" t="s">
        <v>8</v>
      </c>
      <c r="E28" s="619" t="s">
        <v>8</v>
      </c>
      <c r="F28" s="619" t="s">
        <v>8</v>
      </c>
      <c r="G28" s="619" t="s">
        <v>28</v>
      </c>
      <c r="H28" s="619" t="s">
        <v>29</v>
      </c>
      <c r="I28" s="619" t="s">
        <v>1791</v>
      </c>
      <c r="J28" s="584"/>
      <c r="K28" s="568"/>
      <c r="N28" s="619" t="s">
        <v>1787</v>
      </c>
      <c r="O28" s="619" t="s">
        <v>1788</v>
      </c>
      <c r="P28" s="619">
        <v>4330</v>
      </c>
      <c r="Q28" s="584"/>
      <c r="R28" s="568"/>
    </row>
    <row r="29" spans="1:18" ht="43.5" x14ac:dyDescent="0.35">
      <c r="A29" s="619" t="s">
        <v>8</v>
      </c>
      <c r="B29" s="619" t="s">
        <v>8</v>
      </c>
      <c r="C29" s="619" t="s">
        <v>8</v>
      </c>
      <c r="D29" s="619" t="s">
        <v>8</v>
      </c>
      <c r="E29" s="619" t="s">
        <v>8</v>
      </c>
      <c r="F29" s="619" t="s">
        <v>8</v>
      </c>
      <c r="G29" s="619" t="s">
        <v>30</v>
      </c>
      <c r="H29" s="619" t="s">
        <v>31</v>
      </c>
      <c r="I29" s="619" t="s">
        <v>1797</v>
      </c>
      <c r="J29" s="584"/>
      <c r="K29" s="568"/>
      <c r="N29" s="619" t="s">
        <v>1790</v>
      </c>
      <c r="O29" s="619" t="s">
        <v>1791</v>
      </c>
      <c r="P29" s="619">
        <v>3095</v>
      </c>
      <c r="Q29" s="584"/>
      <c r="R29" s="568"/>
    </row>
    <row r="30" spans="1:18" ht="29" x14ac:dyDescent="0.35">
      <c r="A30" s="619" t="s">
        <v>8</v>
      </c>
      <c r="B30" s="619" t="s">
        <v>8</v>
      </c>
      <c r="C30" s="619" t="s">
        <v>8</v>
      </c>
      <c r="D30" s="619" t="s">
        <v>8</v>
      </c>
      <c r="E30" s="619" t="s">
        <v>8</v>
      </c>
      <c r="F30" s="619" t="s">
        <v>8</v>
      </c>
      <c r="G30" s="619" t="s">
        <v>32</v>
      </c>
      <c r="H30" s="619" t="s">
        <v>33</v>
      </c>
      <c r="I30" s="619" t="s">
        <v>1800</v>
      </c>
      <c r="J30" s="584"/>
      <c r="K30" s="568"/>
      <c r="N30" s="619" t="s">
        <v>1793</v>
      </c>
      <c r="O30" s="619" t="s">
        <v>1794</v>
      </c>
      <c r="P30" s="619">
        <v>1065</v>
      </c>
      <c r="Q30" s="584"/>
      <c r="R30" s="568"/>
    </row>
    <row r="31" spans="1:18" ht="29" x14ac:dyDescent="0.35">
      <c r="A31" s="619" t="s">
        <v>8</v>
      </c>
      <c r="B31" s="619" t="s">
        <v>8</v>
      </c>
      <c r="C31" s="619" t="s">
        <v>8</v>
      </c>
      <c r="D31" s="619" t="s">
        <v>8</v>
      </c>
      <c r="E31" s="619" t="s">
        <v>8</v>
      </c>
      <c r="F31" s="619" t="s">
        <v>8</v>
      </c>
      <c r="G31" s="619" t="s">
        <v>84</v>
      </c>
      <c r="H31" s="619" t="s">
        <v>85</v>
      </c>
      <c r="I31" s="619" t="s">
        <v>1806</v>
      </c>
      <c r="J31" s="584"/>
      <c r="K31" s="568"/>
      <c r="N31" s="619" t="s">
        <v>1796</v>
      </c>
      <c r="O31" s="619" t="s">
        <v>1797</v>
      </c>
      <c r="P31" s="619">
        <v>760</v>
      </c>
      <c r="Q31" s="584"/>
      <c r="R31" s="568"/>
    </row>
    <row r="32" spans="1:18" ht="72.5" x14ac:dyDescent="0.35">
      <c r="A32" s="619" t="s">
        <v>8</v>
      </c>
      <c r="B32" s="619" t="s">
        <v>8</v>
      </c>
      <c r="C32" s="619" t="s">
        <v>8</v>
      </c>
      <c r="D32" s="619" t="s">
        <v>8</v>
      </c>
      <c r="E32" s="619" t="s">
        <v>8</v>
      </c>
      <c r="F32" s="619" t="s">
        <v>8</v>
      </c>
      <c r="G32" s="619" t="s">
        <v>86</v>
      </c>
      <c r="H32" s="619" t="s">
        <v>87</v>
      </c>
      <c r="I32" s="619" t="s">
        <v>2188</v>
      </c>
      <c r="J32" s="584"/>
      <c r="K32" s="568"/>
      <c r="N32" s="619" t="s">
        <v>1799</v>
      </c>
      <c r="O32" s="619" t="s">
        <v>1800</v>
      </c>
      <c r="P32" s="619">
        <v>1145</v>
      </c>
      <c r="Q32" s="584"/>
      <c r="R32" s="568"/>
    </row>
    <row r="33" spans="1:18" ht="43.5" x14ac:dyDescent="0.35">
      <c r="A33" s="619" t="s">
        <v>8</v>
      </c>
      <c r="B33" s="619" t="s">
        <v>8</v>
      </c>
      <c r="C33" s="619" t="s">
        <v>8</v>
      </c>
      <c r="D33" s="619" t="s">
        <v>8</v>
      </c>
      <c r="E33" s="619" t="s">
        <v>8</v>
      </c>
      <c r="F33" s="619" t="s">
        <v>8</v>
      </c>
      <c r="G33" s="619" t="s">
        <v>88</v>
      </c>
      <c r="H33" s="619"/>
      <c r="I33" s="619" t="s">
        <v>1815</v>
      </c>
      <c r="J33" s="584"/>
      <c r="K33" s="568"/>
      <c r="N33" s="619" t="s">
        <v>1802</v>
      </c>
      <c r="O33" s="619" t="s">
        <v>1803</v>
      </c>
      <c r="P33" s="619">
        <v>2085</v>
      </c>
      <c r="Q33" s="584"/>
      <c r="R33" s="568"/>
    </row>
    <row r="34" spans="1:18" ht="87" x14ac:dyDescent="0.35">
      <c r="A34" s="619" t="s">
        <v>8</v>
      </c>
      <c r="B34" s="619" t="s">
        <v>8</v>
      </c>
      <c r="C34" s="619" t="s">
        <v>8</v>
      </c>
      <c r="D34" s="619" t="s">
        <v>8</v>
      </c>
      <c r="E34" s="619" t="s">
        <v>8</v>
      </c>
      <c r="F34" s="619" t="s">
        <v>8</v>
      </c>
      <c r="G34" s="619" t="s">
        <v>74</v>
      </c>
      <c r="H34" s="619" t="s">
        <v>81</v>
      </c>
      <c r="I34" s="619" t="s">
        <v>2168</v>
      </c>
      <c r="J34" s="584"/>
      <c r="K34" s="568"/>
      <c r="N34" s="619" t="s">
        <v>1805</v>
      </c>
      <c r="O34" s="619" t="s">
        <v>1806</v>
      </c>
      <c r="P34" s="619">
        <v>1360</v>
      </c>
      <c r="Q34" s="584"/>
      <c r="R34" s="568"/>
    </row>
    <row r="35" spans="1:18" ht="87" x14ac:dyDescent="0.35">
      <c r="A35" s="619"/>
      <c r="B35" s="619"/>
      <c r="C35" s="619"/>
      <c r="D35" s="619"/>
      <c r="E35" s="619"/>
      <c r="F35" s="619"/>
      <c r="G35" s="619" t="s">
        <v>82</v>
      </c>
      <c r="H35" s="619"/>
      <c r="I35" s="619"/>
      <c r="J35" s="584"/>
      <c r="K35" s="568"/>
      <c r="N35" s="619" t="s">
        <v>1808</v>
      </c>
      <c r="O35" s="619" t="s">
        <v>1809</v>
      </c>
      <c r="P35" s="619">
        <v>4230</v>
      </c>
      <c r="Q35" s="584"/>
      <c r="R35" s="568"/>
    </row>
    <row r="36" spans="1:18" ht="87" x14ac:dyDescent="0.35">
      <c r="A36" s="619" t="s">
        <v>8</v>
      </c>
      <c r="B36" s="619" t="s">
        <v>8</v>
      </c>
      <c r="C36" s="619" t="s">
        <v>8</v>
      </c>
      <c r="D36" s="619" t="s">
        <v>8</v>
      </c>
      <c r="E36" s="619" t="s">
        <v>8</v>
      </c>
      <c r="F36" s="619" t="s">
        <v>8</v>
      </c>
      <c r="G36" s="619" t="s">
        <v>89</v>
      </c>
      <c r="H36" s="619" t="s">
        <v>3073</v>
      </c>
      <c r="I36" s="619"/>
      <c r="J36" s="584"/>
      <c r="K36" s="568"/>
      <c r="N36" s="619" t="s">
        <v>1811</v>
      </c>
      <c r="O36" s="619" t="s">
        <v>1812</v>
      </c>
      <c r="P36" s="619">
        <v>3090</v>
      </c>
      <c r="Q36" s="584"/>
      <c r="R36" s="568"/>
    </row>
    <row r="37" spans="1:18" ht="87" x14ac:dyDescent="0.35">
      <c r="A37" s="619" t="s">
        <v>8</v>
      </c>
      <c r="B37" s="619" t="s">
        <v>8</v>
      </c>
      <c r="C37" s="619" t="s">
        <v>8</v>
      </c>
      <c r="D37" s="619" t="s">
        <v>8</v>
      </c>
      <c r="E37" s="619"/>
      <c r="F37" s="619"/>
      <c r="G37" s="619" t="s">
        <v>34</v>
      </c>
      <c r="H37" s="619" t="s">
        <v>35</v>
      </c>
      <c r="I37" s="619" t="s">
        <v>2191</v>
      </c>
      <c r="J37" s="584"/>
      <c r="K37" s="568"/>
      <c r="N37" s="619" t="s">
        <v>1814</v>
      </c>
      <c r="O37" s="619" t="s">
        <v>1815</v>
      </c>
      <c r="P37" s="619">
        <v>1195</v>
      </c>
      <c r="Q37" s="584"/>
      <c r="R37" s="568"/>
    </row>
    <row r="38" spans="1:18" ht="29" x14ac:dyDescent="0.35">
      <c r="A38" s="619"/>
      <c r="B38" s="619"/>
      <c r="C38" s="619"/>
      <c r="D38" s="619"/>
      <c r="E38" s="619"/>
      <c r="F38" s="619"/>
      <c r="G38" s="619" t="s">
        <v>90</v>
      </c>
      <c r="H38" s="619" t="s">
        <v>91</v>
      </c>
      <c r="I38" s="619"/>
      <c r="J38" s="584"/>
      <c r="K38" s="568"/>
      <c r="N38" s="619" t="s">
        <v>1817</v>
      </c>
      <c r="O38" s="619"/>
      <c r="P38" s="619"/>
      <c r="Q38" s="584"/>
      <c r="R38" s="568"/>
    </row>
    <row r="39" spans="1:18" ht="43.5" x14ac:dyDescent="0.35">
      <c r="A39" s="619"/>
      <c r="B39" s="619"/>
      <c r="C39" s="619"/>
      <c r="D39" s="619"/>
      <c r="E39" s="619"/>
      <c r="F39" s="619"/>
      <c r="G39" s="619" t="s">
        <v>37</v>
      </c>
      <c r="H39" s="619" t="s">
        <v>38</v>
      </c>
      <c r="I39" s="619"/>
      <c r="J39" s="584"/>
      <c r="K39" s="568"/>
      <c r="N39" s="619" t="s">
        <v>1818</v>
      </c>
      <c r="O39" s="619" t="s">
        <v>1819</v>
      </c>
      <c r="P39" s="619">
        <v>1985</v>
      </c>
      <c r="Q39" s="584"/>
      <c r="R39" s="568"/>
    </row>
    <row r="40" spans="1:18" ht="43.5" x14ac:dyDescent="0.35">
      <c r="A40" s="619"/>
      <c r="B40" s="619"/>
      <c r="C40" s="619"/>
      <c r="D40" s="619"/>
      <c r="E40" s="619"/>
      <c r="F40" s="619"/>
      <c r="G40" s="619" t="s">
        <v>92</v>
      </c>
      <c r="H40" s="619" t="s">
        <v>38</v>
      </c>
      <c r="I40" s="619"/>
      <c r="J40" s="584"/>
      <c r="K40" s="568"/>
      <c r="N40" s="619" t="s">
        <v>1821</v>
      </c>
      <c r="O40" s="619" t="s">
        <v>1822</v>
      </c>
      <c r="P40" s="619">
        <v>2845</v>
      </c>
      <c r="Q40" s="584"/>
      <c r="R40" s="568"/>
    </row>
    <row r="41" spans="1:18" ht="58" x14ac:dyDescent="0.35">
      <c r="A41" s="548" t="s">
        <v>8</v>
      </c>
      <c r="B41" s="548" t="s">
        <v>8</v>
      </c>
      <c r="C41" s="548" t="s">
        <v>8</v>
      </c>
      <c r="D41" s="548" t="s">
        <v>8</v>
      </c>
      <c r="E41" s="548" t="s">
        <v>8</v>
      </c>
      <c r="F41" s="548"/>
      <c r="G41" s="619" t="s">
        <v>39</v>
      </c>
      <c r="H41" s="619" t="s">
        <v>40</v>
      </c>
      <c r="I41" s="619" t="s">
        <v>2192</v>
      </c>
      <c r="J41" s="584"/>
      <c r="K41" s="568"/>
      <c r="N41" s="619" t="s">
        <v>1824</v>
      </c>
      <c r="O41" s="619" t="s">
        <v>1825</v>
      </c>
      <c r="P41" s="619">
        <v>1985</v>
      </c>
      <c r="Q41" s="584"/>
      <c r="R41" s="568"/>
    </row>
    <row r="42" spans="1:18" ht="43.5" x14ac:dyDescent="0.35">
      <c r="A42" s="619"/>
      <c r="B42" s="619"/>
      <c r="C42" s="619"/>
      <c r="D42" s="619"/>
      <c r="E42" s="619"/>
      <c r="F42" s="619"/>
      <c r="G42" s="619" t="s">
        <v>93</v>
      </c>
      <c r="H42" s="619" t="s">
        <v>94</v>
      </c>
      <c r="I42" s="619"/>
      <c r="J42" s="584"/>
      <c r="K42" s="568"/>
      <c r="N42" s="619" t="s">
        <v>1826</v>
      </c>
      <c r="O42" s="619" t="s">
        <v>1827</v>
      </c>
      <c r="P42" s="619">
        <v>1690</v>
      </c>
      <c r="Q42" s="584"/>
      <c r="R42" s="568"/>
    </row>
    <row r="43" spans="1:18" ht="58" x14ac:dyDescent="0.35">
      <c r="A43" s="619" t="s">
        <v>8</v>
      </c>
      <c r="B43" s="619" t="s">
        <v>8</v>
      </c>
      <c r="C43" s="619" t="s">
        <v>8</v>
      </c>
      <c r="D43" s="619" t="s">
        <v>8</v>
      </c>
      <c r="E43" s="619" t="s">
        <v>8</v>
      </c>
      <c r="F43" s="619" t="s">
        <v>8</v>
      </c>
      <c r="G43" s="619" t="s">
        <v>41</v>
      </c>
      <c r="H43" s="619" t="s">
        <v>42</v>
      </c>
      <c r="I43" s="619" t="s">
        <v>1845</v>
      </c>
      <c r="J43" s="584"/>
      <c r="K43" s="568"/>
      <c r="N43" s="619" t="s">
        <v>1829</v>
      </c>
      <c r="O43" s="619" t="s">
        <v>1830</v>
      </c>
      <c r="P43" s="619">
        <v>1855</v>
      </c>
      <c r="Q43" s="584"/>
      <c r="R43" s="568"/>
    </row>
    <row r="44" spans="1:18" ht="101.5" x14ac:dyDescent="0.35">
      <c r="A44" s="619" t="s">
        <v>8</v>
      </c>
      <c r="B44" s="619" t="s">
        <v>8</v>
      </c>
      <c r="C44" s="619" t="s">
        <v>8</v>
      </c>
      <c r="D44" s="619" t="s">
        <v>8</v>
      </c>
      <c r="E44" s="619" t="s">
        <v>8</v>
      </c>
      <c r="F44" s="619" t="s">
        <v>8</v>
      </c>
      <c r="G44" s="619" t="s">
        <v>43</v>
      </c>
      <c r="H44" s="619" t="s">
        <v>44</v>
      </c>
      <c r="I44" s="619" t="s">
        <v>2189</v>
      </c>
      <c r="J44" s="584"/>
      <c r="K44" s="568"/>
      <c r="N44" s="619" t="s">
        <v>1832</v>
      </c>
      <c r="O44" s="619" t="s">
        <v>1833</v>
      </c>
      <c r="P44" s="619"/>
      <c r="Q44" s="584"/>
      <c r="R44" s="568"/>
    </row>
    <row r="45" spans="1:18" ht="130.5" x14ac:dyDescent="0.35">
      <c r="A45" s="619" t="s">
        <v>8</v>
      </c>
      <c r="B45" s="619" t="s">
        <v>8</v>
      </c>
      <c r="C45" s="619" t="s">
        <v>8</v>
      </c>
      <c r="D45" s="619" t="s">
        <v>8</v>
      </c>
      <c r="E45" s="619" t="s">
        <v>8</v>
      </c>
      <c r="F45" s="619" t="s">
        <v>8</v>
      </c>
      <c r="G45" s="619" t="s">
        <v>45</v>
      </c>
      <c r="H45" s="619" t="s">
        <v>46</v>
      </c>
      <c r="I45" s="619" t="s">
        <v>2190</v>
      </c>
      <c r="J45" s="584"/>
      <c r="K45" s="568"/>
      <c r="N45" s="619" t="s">
        <v>1834</v>
      </c>
      <c r="O45" s="619" t="s">
        <v>1835</v>
      </c>
      <c r="P45" s="619">
        <v>2550</v>
      </c>
      <c r="Q45" s="584"/>
      <c r="R45" s="568"/>
    </row>
    <row r="46" spans="1:18" ht="29" x14ac:dyDescent="0.35">
      <c r="A46" s="619"/>
      <c r="B46" s="619"/>
      <c r="C46" s="619"/>
      <c r="D46" s="619"/>
      <c r="E46" s="619"/>
      <c r="F46" s="619"/>
      <c r="G46" s="619" t="s">
        <v>47</v>
      </c>
      <c r="H46" s="619" t="s">
        <v>48</v>
      </c>
      <c r="I46" s="619"/>
      <c r="J46" s="584"/>
      <c r="K46" s="568"/>
      <c r="N46" s="619" t="s">
        <v>1837</v>
      </c>
      <c r="O46" s="619" t="s">
        <v>1838</v>
      </c>
      <c r="P46" s="619">
        <v>5050</v>
      </c>
      <c r="Q46" s="584"/>
      <c r="R46" s="568"/>
    </row>
    <row r="47" spans="1:18" ht="29" x14ac:dyDescent="0.35">
      <c r="A47" s="619"/>
      <c r="B47" s="619"/>
      <c r="C47" s="619"/>
      <c r="D47" s="619"/>
      <c r="E47" s="619"/>
      <c r="F47" s="619"/>
      <c r="G47" s="619" t="s">
        <v>49</v>
      </c>
      <c r="H47" s="619" t="s">
        <v>50</v>
      </c>
      <c r="I47" s="619"/>
      <c r="J47" s="584"/>
      <c r="K47" s="568"/>
      <c r="N47" s="619" t="s">
        <v>1840</v>
      </c>
      <c r="O47" s="619" t="s">
        <v>1841</v>
      </c>
      <c r="P47" s="619">
        <v>3565</v>
      </c>
      <c r="Q47" s="584"/>
      <c r="R47" s="568"/>
    </row>
    <row r="48" spans="1:18" ht="29" x14ac:dyDescent="0.35">
      <c r="A48" s="619"/>
      <c r="B48" s="619"/>
      <c r="C48" s="619"/>
      <c r="D48" s="619"/>
      <c r="E48" s="619"/>
      <c r="F48" s="619"/>
      <c r="G48" s="619" t="s">
        <v>51</v>
      </c>
      <c r="H48" s="619" t="s">
        <v>52</v>
      </c>
      <c r="I48" s="619"/>
      <c r="J48" s="584"/>
      <c r="K48" s="568"/>
      <c r="N48" s="619" t="s">
        <v>1843</v>
      </c>
      <c r="O48" s="619"/>
      <c r="P48" s="619"/>
      <c r="Q48" s="584"/>
      <c r="R48" s="568"/>
    </row>
    <row r="49" spans="1:18" ht="101.5" x14ac:dyDescent="0.35">
      <c r="A49" s="619"/>
      <c r="B49" s="619"/>
      <c r="C49" s="619"/>
      <c r="D49" s="619"/>
      <c r="E49" s="619"/>
      <c r="F49" s="619"/>
      <c r="G49" s="619" t="s">
        <v>854</v>
      </c>
      <c r="H49" s="619" t="s">
        <v>54</v>
      </c>
      <c r="I49" s="619"/>
      <c r="J49" s="584"/>
      <c r="K49" s="568"/>
      <c r="N49" s="619" t="s">
        <v>1844</v>
      </c>
      <c r="O49" s="619" t="s">
        <v>1845</v>
      </c>
      <c r="P49" s="619">
        <v>3215</v>
      </c>
      <c r="Q49" s="584"/>
      <c r="R49" s="568"/>
    </row>
    <row r="50" spans="1:18" ht="261" x14ac:dyDescent="0.35">
      <c r="A50" s="619"/>
      <c r="B50" s="619"/>
      <c r="C50" s="619"/>
      <c r="D50" s="619"/>
      <c r="E50" s="619"/>
      <c r="F50" s="619"/>
      <c r="G50" s="619" t="s">
        <v>55</v>
      </c>
      <c r="H50" s="619" t="s">
        <v>56</v>
      </c>
      <c r="I50" s="619"/>
      <c r="J50" s="584"/>
      <c r="K50" s="568"/>
      <c r="N50" s="619" t="s">
        <v>1847</v>
      </c>
      <c r="O50" s="619"/>
      <c r="P50" s="619"/>
      <c r="Q50" s="584"/>
      <c r="R50" s="568"/>
    </row>
    <row r="51" spans="1:18" ht="43.5" x14ac:dyDescent="0.35">
      <c r="A51" s="619"/>
      <c r="B51" s="619"/>
      <c r="C51" s="619"/>
      <c r="D51" s="619"/>
      <c r="E51" s="619"/>
      <c r="F51" s="619"/>
      <c r="G51" s="619" t="s">
        <v>57</v>
      </c>
      <c r="H51" s="619" t="s">
        <v>58</v>
      </c>
      <c r="I51" s="619"/>
      <c r="J51" s="584"/>
      <c r="K51" s="568"/>
      <c r="N51" s="619" t="s">
        <v>1848</v>
      </c>
      <c r="O51" s="619" t="s">
        <v>1849</v>
      </c>
      <c r="P51" s="619">
        <v>14180</v>
      </c>
      <c r="Q51" s="584"/>
      <c r="R51" s="568"/>
    </row>
    <row r="52" spans="1:18" ht="43.5" x14ac:dyDescent="0.35">
      <c r="A52" s="619"/>
      <c r="B52" s="619"/>
      <c r="C52" s="619"/>
      <c r="D52" s="619"/>
      <c r="E52" s="619"/>
      <c r="F52" s="619"/>
      <c r="G52" s="619" t="s">
        <v>855</v>
      </c>
      <c r="H52" s="619"/>
      <c r="I52" s="619"/>
      <c r="J52" s="584"/>
      <c r="K52" s="568"/>
      <c r="N52" s="619" t="s">
        <v>1851</v>
      </c>
      <c r="O52" s="619" t="s">
        <v>1852</v>
      </c>
      <c r="P52" s="619">
        <v>20300</v>
      </c>
      <c r="Q52" s="584"/>
      <c r="R52" s="568"/>
    </row>
    <row r="53" spans="1:18" ht="43.5" x14ac:dyDescent="0.35">
      <c r="A53" s="619"/>
      <c r="B53" s="619"/>
      <c r="C53" s="619"/>
      <c r="D53" s="619"/>
      <c r="E53" s="619"/>
      <c r="F53" s="619"/>
      <c r="G53" s="619" t="s">
        <v>59</v>
      </c>
      <c r="H53" s="619" t="s">
        <v>60</v>
      </c>
      <c r="I53" s="619"/>
      <c r="J53" s="584"/>
      <c r="K53" s="568"/>
      <c r="N53" s="619" t="s">
        <v>1854</v>
      </c>
      <c r="O53" s="619" t="s">
        <v>1855</v>
      </c>
      <c r="P53" s="619">
        <v>10710</v>
      </c>
      <c r="Q53" s="584"/>
      <c r="R53" s="568"/>
    </row>
    <row r="54" spans="1:18" ht="43.5" x14ac:dyDescent="0.35">
      <c r="A54" s="619" t="s">
        <v>8</v>
      </c>
      <c r="B54" s="619" t="s">
        <v>8</v>
      </c>
      <c r="C54" s="619" t="s">
        <v>8</v>
      </c>
      <c r="D54" s="619" t="s">
        <v>8</v>
      </c>
      <c r="E54" s="619" t="s">
        <v>8</v>
      </c>
      <c r="F54" s="619" t="s">
        <v>8</v>
      </c>
      <c r="G54" s="619" t="s">
        <v>856</v>
      </c>
      <c r="H54" s="619"/>
      <c r="I54" s="619" t="s">
        <v>1864</v>
      </c>
      <c r="J54" s="584"/>
      <c r="K54" s="568"/>
      <c r="N54" s="619" t="s">
        <v>1857</v>
      </c>
      <c r="O54" s="619" t="s">
        <v>1858</v>
      </c>
      <c r="P54" s="619">
        <v>10710</v>
      </c>
      <c r="Q54" s="584"/>
      <c r="R54" s="568"/>
    </row>
    <row r="55" spans="1:18" ht="43.5" x14ac:dyDescent="0.35">
      <c r="A55" s="619" t="s">
        <v>8</v>
      </c>
      <c r="B55" s="619" t="s">
        <v>8</v>
      </c>
      <c r="C55" s="619" t="s">
        <v>8</v>
      </c>
      <c r="D55" s="619" t="s">
        <v>8</v>
      </c>
      <c r="E55" s="619" t="s">
        <v>8</v>
      </c>
      <c r="F55" s="619" t="s">
        <v>8</v>
      </c>
      <c r="G55" s="619" t="s">
        <v>857</v>
      </c>
      <c r="H55" s="619"/>
      <c r="I55" s="619" t="s">
        <v>1861</v>
      </c>
      <c r="J55" s="584"/>
      <c r="K55" s="568"/>
      <c r="N55" s="619" t="s">
        <v>1859</v>
      </c>
      <c r="O55" s="619"/>
      <c r="P55" s="619"/>
      <c r="Q55" s="584"/>
      <c r="R55" s="568"/>
    </row>
    <row r="56" spans="1:18" ht="43.5" x14ac:dyDescent="0.35">
      <c r="A56" s="619"/>
      <c r="B56" s="619"/>
      <c r="C56" s="619"/>
      <c r="D56" s="619"/>
      <c r="E56" s="619"/>
      <c r="F56" s="619"/>
      <c r="G56" s="619" t="s">
        <v>858</v>
      </c>
      <c r="H56" s="619"/>
      <c r="I56" s="619"/>
      <c r="J56" s="584"/>
      <c r="K56" s="568"/>
      <c r="N56" s="619" t="s">
        <v>1860</v>
      </c>
      <c r="O56" s="619" t="s">
        <v>1861</v>
      </c>
      <c r="P56" s="619">
        <v>5570</v>
      </c>
      <c r="Q56" s="584"/>
      <c r="R56" s="568"/>
    </row>
    <row r="57" spans="1:18" ht="72.5" x14ac:dyDescent="0.35">
      <c r="A57" s="619" t="s">
        <v>8</v>
      </c>
      <c r="B57" s="619" t="s">
        <v>8</v>
      </c>
      <c r="C57" s="619" t="s">
        <v>8</v>
      </c>
      <c r="D57" s="619" t="s">
        <v>8</v>
      </c>
      <c r="E57" s="619" t="s">
        <v>8</v>
      </c>
      <c r="F57" s="619"/>
      <c r="G57" s="619" t="s">
        <v>859</v>
      </c>
      <c r="H57" s="619" t="s">
        <v>70</v>
      </c>
      <c r="I57" s="619"/>
      <c r="J57" s="584"/>
      <c r="K57" s="568"/>
      <c r="N57" s="619" t="s">
        <v>1863</v>
      </c>
      <c r="O57" s="619" t="s">
        <v>1864</v>
      </c>
      <c r="P57" s="619">
        <v>4765</v>
      </c>
      <c r="Q57" s="584"/>
      <c r="R57" s="568"/>
    </row>
    <row r="58" spans="1:18" ht="43.5" x14ac:dyDescent="0.35">
      <c r="A58" s="619" t="s">
        <v>8</v>
      </c>
      <c r="B58" s="619" t="s">
        <v>8</v>
      </c>
      <c r="C58" s="619" t="s">
        <v>8</v>
      </c>
      <c r="D58" s="619" t="s">
        <v>8</v>
      </c>
      <c r="E58" s="619" t="s">
        <v>8</v>
      </c>
      <c r="F58" s="619" t="s">
        <v>8</v>
      </c>
      <c r="G58" s="619" t="s">
        <v>61</v>
      </c>
      <c r="H58" s="619" t="s">
        <v>62</v>
      </c>
      <c r="I58" s="619"/>
      <c r="J58" s="584"/>
      <c r="K58" s="568"/>
      <c r="N58" s="619" t="s">
        <v>1866</v>
      </c>
      <c r="O58" s="619" t="s">
        <v>1867</v>
      </c>
      <c r="P58" s="619">
        <v>3955</v>
      </c>
      <c r="Q58" s="584"/>
      <c r="R58" s="568"/>
    </row>
    <row r="59" spans="1:18" ht="43.5" x14ac:dyDescent="0.35">
      <c r="A59" s="619" t="s">
        <v>8</v>
      </c>
      <c r="B59" s="619" t="s">
        <v>8</v>
      </c>
      <c r="C59" s="619" t="s">
        <v>8</v>
      </c>
      <c r="D59" s="619" t="s">
        <v>8</v>
      </c>
      <c r="E59" s="619" t="s">
        <v>8</v>
      </c>
      <c r="F59" s="619" t="s">
        <v>8</v>
      </c>
      <c r="G59" s="619" t="s">
        <v>63</v>
      </c>
      <c r="H59" s="619" t="s">
        <v>64</v>
      </c>
      <c r="I59" s="619" t="s">
        <v>1867</v>
      </c>
      <c r="J59" s="584"/>
      <c r="K59" s="568"/>
      <c r="N59" s="619" t="s">
        <v>1869</v>
      </c>
      <c r="O59" s="619" t="s">
        <v>1870</v>
      </c>
      <c r="P59" s="619">
        <v>33660</v>
      </c>
      <c r="Q59" s="584"/>
      <c r="R59" s="568"/>
    </row>
    <row r="60" spans="1:18" ht="43.5" x14ac:dyDescent="0.35">
      <c r="A60" s="619" t="s">
        <v>8</v>
      </c>
      <c r="B60" s="619" t="s">
        <v>8</v>
      </c>
      <c r="C60" s="619" t="s">
        <v>8</v>
      </c>
      <c r="D60" s="619" t="s">
        <v>8</v>
      </c>
      <c r="E60" s="619" t="s">
        <v>8</v>
      </c>
      <c r="F60" s="619" t="s">
        <v>8</v>
      </c>
      <c r="G60" s="619" t="s">
        <v>65</v>
      </c>
      <c r="H60" s="619" t="s">
        <v>66</v>
      </c>
      <c r="I60" s="619"/>
      <c r="J60" s="584"/>
      <c r="K60" s="568"/>
      <c r="N60" s="619" t="s">
        <v>1872</v>
      </c>
      <c r="O60" s="619" t="s">
        <v>1873</v>
      </c>
      <c r="P60" s="619">
        <v>17860</v>
      </c>
      <c r="Q60" s="584"/>
      <c r="R60" s="568"/>
    </row>
    <row r="61" spans="1:18" ht="58" x14ac:dyDescent="0.35">
      <c r="A61" s="619" t="s">
        <v>8</v>
      </c>
      <c r="B61" s="619" t="s">
        <v>8</v>
      </c>
      <c r="C61" s="619" t="s">
        <v>8</v>
      </c>
      <c r="D61" s="619" t="s">
        <v>8</v>
      </c>
      <c r="E61" s="619" t="s">
        <v>8</v>
      </c>
      <c r="F61" s="619" t="s">
        <v>8</v>
      </c>
      <c r="G61" s="619" t="s">
        <v>67</v>
      </c>
      <c r="H61" s="619" t="s">
        <v>68</v>
      </c>
      <c r="I61" s="619"/>
      <c r="J61" s="584"/>
      <c r="K61" s="568"/>
      <c r="N61" s="619" t="s">
        <v>1875</v>
      </c>
      <c r="O61" s="619" t="s">
        <v>1876</v>
      </c>
      <c r="P61" s="619">
        <v>6940</v>
      </c>
      <c r="Q61" s="584"/>
      <c r="R61" s="568"/>
    </row>
    <row r="62" spans="1:18" ht="87" x14ac:dyDescent="0.35">
      <c r="A62" s="619" t="s">
        <v>8</v>
      </c>
      <c r="B62" s="619" t="s">
        <v>8</v>
      </c>
      <c r="C62" s="619" t="s">
        <v>8</v>
      </c>
      <c r="D62" s="619" t="s">
        <v>8</v>
      </c>
      <c r="E62" s="619" t="s">
        <v>8</v>
      </c>
      <c r="F62" s="619"/>
      <c r="G62" s="619" t="s">
        <v>71</v>
      </c>
      <c r="H62" s="619" t="s">
        <v>72</v>
      </c>
      <c r="I62" s="619" t="s">
        <v>1896</v>
      </c>
      <c r="J62" s="584"/>
      <c r="K62" s="568"/>
      <c r="N62" s="619" t="s">
        <v>1878</v>
      </c>
      <c r="O62" s="619" t="s">
        <v>1879</v>
      </c>
      <c r="P62" s="619">
        <v>6940</v>
      </c>
      <c r="Q62" s="584"/>
      <c r="R62" s="568"/>
    </row>
    <row r="63" spans="1:18" ht="58" x14ac:dyDescent="0.35">
      <c r="A63" s="619"/>
      <c r="B63" s="619"/>
      <c r="C63" s="619"/>
      <c r="D63" s="619"/>
      <c r="E63" s="619"/>
      <c r="F63" s="619"/>
      <c r="G63" s="619" t="s">
        <v>860</v>
      </c>
      <c r="H63" s="619"/>
      <c r="I63" s="619"/>
      <c r="J63" s="584"/>
      <c r="K63" s="568"/>
      <c r="N63" s="619" t="s">
        <v>1880</v>
      </c>
      <c r="O63" s="619" t="s">
        <v>1881</v>
      </c>
      <c r="P63" s="619">
        <v>7795</v>
      </c>
      <c r="Q63" s="584"/>
      <c r="R63" s="568"/>
    </row>
    <row r="64" spans="1:18" ht="43.5" x14ac:dyDescent="0.35">
      <c r="A64" s="619" t="s">
        <v>8</v>
      </c>
      <c r="B64" s="619" t="s">
        <v>8</v>
      </c>
      <c r="C64" s="619" t="s">
        <v>8</v>
      </c>
      <c r="D64" s="619" t="s">
        <v>8</v>
      </c>
      <c r="E64" s="619" t="s">
        <v>8</v>
      </c>
      <c r="F64" s="619"/>
      <c r="G64" s="619" t="s">
        <v>96</v>
      </c>
      <c r="H64" s="548" t="s">
        <v>98</v>
      </c>
      <c r="I64" s="619" t="s">
        <v>3074</v>
      </c>
      <c r="J64" s="584"/>
      <c r="K64" s="568"/>
      <c r="N64" s="619" t="s">
        <v>1883</v>
      </c>
      <c r="O64" s="619" t="s">
        <v>1884</v>
      </c>
      <c r="P64" s="619">
        <v>17815</v>
      </c>
      <c r="Q64" s="584"/>
      <c r="R64" s="568"/>
    </row>
    <row r="65" spans="1:18" ht="43.5" x14ac:dyDescent="0.35">
      <c r="A65" s="619" t="s">
        <v>8</v>
      </c>
      <c r="B65" s="619" t="s">
        <v>8</v>
      </c>
      <c r="C65" s="619" t="s">
        <v>8</v>
      </c>
      <c r="D65" s="619" t="s">
        <v>8</v>
      </c>
      <c r="E65" s="548" t="s">
        <v>8</v>
      </c>
      <c r="F65" s="619"/>
      <c r="G65" s="619" t="s">
        <v>97</v>
      </c>
      <c r="H65" s="619" t="s">
        <v>99</v>
      </c>
      <c r="I65" s="619" t="s">
        <v>3075</v>
      </c>
      <c r="J65" s="584"/>
      <c r="K65" s="568"/>
      <c r="N65" s="619" t="s">
        <v>1886</v>
      </c>
      <c r="O65" s="619" t="s">
        <v>1887</v>
      </c>
      <c r="P65" s="619">
        <v>17815</v>
      </c>
      <c r="Q65" s="584"/>
      <c r="R65" s="568"/>
    </row>
    <row r="66" spans="1:18" ht="43.5" x14ac:dyDescent="0.35">
      <c r="A66" s="619" t="s">
        <v>8</v>
      </c>
      <c r="B66" s="619" t="s">
        <v>8</v>
      </c>
      <c r="C66" s="619" t="s">
        <v>8</v>
      </c>
      <c r="D66" s="619" t="s">
        <v>8</v>
      </c>
      <c r="E66" s="548" t="s">
        <v>8</v>
      </c>
      <c r="F66" s="619"/>
      <c r="G66" s="619" t="s">
        <v>1802</v>
      </c>
      <c r="H66" s="548"/>
      <c r="I66" s="619" t="s">
        <v>1803</v>
      </c>
      <c r="J66" s="567"/>
      <c r="K66" s="567"/>
      <c r="N66" s="619" t="s">
        <v>1888</v>
      </c>
      <c r="O66" s="619" t="s">
        <v>1889</v>
      </c>
      <c r="P66" s="619">
        <v>14085</v>
      </c>
      <c r="Q66" s="567"/>
      <c r="R66" s="567"/>
    </row>
    <row r="67" spans="1:18" ht="29" x14ac:dyDescent="0.35">
      <c r="A67" s="548" t="s">
        <v>8</v>
      </c>
      <c r="B67" s="548" t="s">
        <v>8</v>
      </c>
      <c r="C67" s="548" t="s">
        <v>8</v>
      </c>
      <c r="D67" s="548" t="s">
        <v>8</v>
      </c>
      <c r="E67" s="548" t="s">
        <v>8</v>
      </c>
      <c r="F67" s="548" t="s">
        <v>8</v>
      </c>
      <c r="G67" s="619" t="s">
        <v>1837</v>
      </c>
      <c r="H67" s="548"/>
      <c r="I67" s="619" t="s">
        <v>1838</v>
      </c>
      <c r="J67" s="567"/>
      <c r="K67" s="567"/>
      <c r="N67" s="619" t="s">
        <v>1891</v>
      </c>
      <c r="O67" s="619"/>
      <c r="P67" s="619"/>
      <c r="Q67" s="567"/>
      <c r="R67" s="567"/>
    </row>
    <row r="68" spans="1:18" ht="29" x14ac:dyDescent="0.35">
      <c r="A68" s="548" t="s">
        <v>8</v>
      </c>
      <c r="B68" s="548" t="s">
        <v>8</v>
      </c>
      <c r="C68" s="548" t="s">
        <v>8</v>
      </c>
      <c r="D68" s="548" t="s">
        <v>8</v>
      </c>
      <c r="E68" s="548" t="s">
        <v>8</v>
      </c>
      <c r="F68" s="548" t="s">
        <v>8</v>
      </c>
      <c r="G68" s="619" t="s">
        <v>1869</v>
      </c>
      <c r="H68" s="548"/>
      <c r="I68" s="619" t="s">
        <v>1870</v>
      </c>
      <c r="J68" s="567"/>
      <c r="K68" s="567"/>
      <c r="N68" s="619" t="s">
        <v>1892</v>
      </c>
      <c r="O68" s="619" t="s">
        <v>1893</v>
      </c>
      <c r="P68" s="619">
        <v>4985</v>
      </c>
      <c r="Q68" s="567"/>
      <c r="R68" s="567"/>
    </row>
    <row r="69" spans="1:18" ht="43.5" x14ac:dyDescent="0.35">
      <c r="A69" s="548" t="s">
        <v>8</v>
      </c>
      <c r="B69" s="548" t="s">
        <v>8</v>
      </c>
      <c r="C69" s="548" t="s">
        <v>8</v>
      </c>
      <c r="D69" s="548" t="s">
        <v>8</v>
      </c>
      <c r="E69" s="548" t="s">
        <v>8</v>
      </c>
      <c r="F69" s="548" t="s">
        <v>8</v>
      </c>
      <c r="G69" s="619" t="s">
        <v>1872</v>
      </c>
      <c r="H69" s="548"/>
      <c r="I69" s="619" t="s">
        <v>1873</v>
      </c>
      <c r="J69" s="567"/>
      <c r="K69" s="567"/>
      <c r="N69" s="619" t="s">
        <v>1895</v>
      </c>
      <c r="O69" s="619" t="s">
        <v>1896</v>
      </c>
      <c r="P69" s="619">
        <v>2980</v>
      </c>
      <c r="Q69" s="567"/>
      <c r="R69" s="567"/>
    </row>
    <row r="70" spans="1:18" ht="72.5" x14ac:dyDescent="0.35">
      <c r="A70" s="548" t="s">
        <v>8</v>
      </c>
      <c r="B70" s="548" t="s">
        <v>8</v>
      </c>
      <c r="C70" s="548" t="s">
        <v>8</v>
      </c>
      <c r="D70" s="548" t="s">
        <v>8</v>
      </c>
      <c r="E70" s="548" t="s">
        <v>8</v>
      </c>
      <c r="F70" s="548"/>
      <c r="G70" s="619" t="s">
        <v>1875</v>
      </c>
      <c r="H70" s="548"/>
      <c r="I70" s="619" t="s">
        <v>1876</v>
      </c>
      <c r="J70" s="567"/>
      <c r="K70" s="567"/>
      <c r="N70" s="619" t="s">
        <v>1898</v>
      </c>
      <c r="O70" s="619" t="s">
        <v>1833</v>
      </c>
      <c r="P70" s="619" t="s">
        <v>3076</v>
      </c>
      <c r="Q70" s="567"/>
      <c r="R70" s="567"/>
    </row>
    <row r="71" spans="1:18" ht="29" x14ac:dyDescent="0.35">
      <c r="A71" s="548" t="s">
        <v>8</v>
      </c>
      <c r="B71" s="548" t="s">
        <v>8</v>
      </c>
      <c r="C71" s="548" t="s">
        <v>8</v>
      </c>
      <c r="D71" s="548" t="s">
        <v>8</v>
      </c>
      <c r="E71" s="548" t="s">
        <v>8</v>
      </c>
      <c r="F71" s="548"/>
      <c r="G71" s="619" t="s">
        <v>1878</v>
      </c>
      <c r="H71" s="548"/>
      <c r="I71" s="619" t="s">
        <v>1879</v>
      </c>
      <c r="J71" s="567"/>
      <c r="K71" s="567"/>
      <c r="N71" s="619" t="s">
        <v>1899</v>
      </c>
      <c r="O71" s="619" t="s">
        <v>1833</v>
      </c>
      <c r="P71" s="619">
        <v>2040</v>
      </c>
      <c r="Q71" s="567"/>
      <c r="R71" s="567"/>
    </row>
    <row r="72" spans="1:18" ht="43.5" x14ac:dyDescent="0.35">
      <c r="A72" s="548" t="s">
        <v>8</v>
      </c>
      <c r="B72" s="548" t="s">
        <v>8</v>
      </c>
      <c r="C72" s="548" t="s">
        <v>8</v>
      </c>
      <c r="D72" s="548" t="s">
        <v>8</v>
      </c>
      <c r="E72" s="548" t="s">
        <v>8</v>
      </c>
      <c r="F72" s="548" t="s">
        <v>8</v>
      </c>
      <c r="G72" s="619" t="s">
        <v>1880</v>
      </c>
      <c r="H72" s="548"/>
      <c r="I72" s="619" t="s">
        <v>1881</v>
      </c>
      <c r="J72" s="567"/>
      <c r="K72" s="567"/>
      <c r="Q72" s="567"/>
      <c r="R72" s="567"/>
    </row>
    <row r="73" spans="1:18" ht="58" x14ac:dyDescent="0.35">
      <c r="A73" s="548" t="s">
        <v>8</v>
      </c>
      <c r="B73" s="548" t="s">
        <v>8</v>
      </c>
      <c r="C73" s="548" t="s">
        <v>8</v>
      </c>
      <c r="D73" s="548" t="s">
        <v>8</v>
      </c>
      <c r="E73" s="548" t="s">
        <v>8</v>
      </c>
      <c r="F73" s="548" t="s">
        <v>8</v>
      </c>
      <c r="G73" s="619" t="s">
        <v>1883</v>
      </c>
      <c r="H73" s="548"/>
      <c r="I73" s="619" t="s">
        <v>1884</v>
      </c>
      <c r="J73" s="567"/>
      <c r="K73" s="567"/>
      <c r="Q73" s="567"/>
      <c r="R73" s="567"/>
    </row>
    <row r="74" spans="1:18" ht="58" x14ac:dyDescent="0.35">
      <c r="A74" s="548" t="s">
        <v>8</v>
      </c>
      <c r="B74" s="548" t="s">
        <v>8</v>
      </c>
      <c r="C74" s="548" t="s">
        <v>8</v>
      </c>
      <c r="D74" s="548" t="s">
        <v>8</v>
      </c>
      <c r="E74" s="548" t="s">
        <v>8</v>
      </c>
      <c r="F74" s="548" t="s">
        <v>8</v>
      </c>
      <c r="G74" s="619" t="s">
        <v>1886</v>
      </c>
      <c r="H74" s="548"/>
      <c r="I74" s="619" t="s">
        <v>1887</v>
      </c>
      <c r="J74" s="567"/>
      <c r="K74" s="567"/>
      <c r="Q74" s="567"/>
      <c r="R74" s="567"/>
    </row>
    <row r="75" spans="1:18" ht="43.5" x14ac:dyDescent="0.35">
      <c r="A75" s="548" t="s">
        <v>8</v>
      </c>
      <c r="B75" s="548" t="s">
        <v>8</v>
      </c>
      <c r="C75" s="548" t="s">
        <v>8</v>
      </c>
      <c r="D75" s="548" t="s">
        <v>8</v>
      </c>
      <c r="E75" s="548" t="s">
        <v>8</v>
      </c>
      <c r="F75" s="548" t="s">
        <v>8</v>
      </c>
      <c r="G75" s="619" t="s">
        <v>1888</v>
      </c>
      <c r="H75" s="548"/>
      <c r="I75" s="619" t="s">
        <v>1889</v>
      </c>
      <c r="J75" s="567"/>
      <c r="K75" s="567"/>
      <c r="Q75" s="567"/>
      <c r="R75" s="567"/>
    </row>
    <row r="76" spans="1:18" x14ac:dyDescent="0.35">
      <c r="A76" s="548" t="s">
        <v>8</v>
      </c>
      <c r="B76" s="548" t="s">
        <v>8</v>
      </c>
      <c r="C76" s="548" t="s">
        <v>8</v>
      </c>
      <c r="D76" s="548" t="s">
        <v>8</v>
      </c>
      <c r="E76" s="548" t="s">
        <v>8</v>
      </c>
      <c r="F76" s="548"/>
      <c r="G76" s="619" t="s">
        <v>1892</v>
      </c>
      <c r="H76" s="548"/>
      <c r="I76" s="619" t="s">
        <v>1893</v>
      </c>
      <c r="J76" s="567"/>
      <c r="K76" s="567"/>
      <c r="Q76" s="567"/>
      <c r="R76" s="567"/>
    </row>
    <row r="77" spans="1:18" ht="29" x14ac:dyDescent="0.35">
      <c r="A77" s="548" t="s">
        <v>8</v>
      </c>
      <c r="B77" s="548" t="s">
        <v>8</v>
      </c>
      <c r="C77" s="548"/>
      <c r="D77" s="548" t="s">
        <v>8</v>
      </c>
      <c r="E77" s="548"/>
      <c r="F77" s="548"/>
      <c r="G77" s="619" t="s">
        <v>1898</v>
      </c>
      <c r="H77" s="548"/>
      <c r="I77" s="619" t="s">
        <v>1833</v>
      </c>
      <c r="J77" s="567"/>
      <c r="K77" s="567"/>
      <c r="Q77" s="567"/>
      <c r="R77" s="567"/>
    </row>
    <row r="78" spans="1:18" ht="43.5" x14ac:dyDescent="0.35">
      <c r="A78" s="548" t="s">
        <v>8</v>
      </c>
      <c r="B78" s="548" t="s">
        <v>8</v>
      </c>
      <c r="C78" s="548"/>
      <c r="D78" s="548" t="s">
        <v>8</v>
      </c>
      <c r="E78" s="548"/>
      <c r="F78" s="548"/>
      <c r="G78" s="619" t="s">
        <v>1899</v>
      </c>
      <c r="H78" s="548"/>
      <c r="I78" s="619" t="s">
        <v>1833</v>
      </c>
      <c r="J78" s="567"/>
      <c r="K78" s="567"/>
      <c r="Q78" s="567"/>
      <c r="R78" s="567"/>
    </row>
    <row r="79" spans="1:18" ht="159.5" x14ac:dyDescent="0.35">
      <c r="A79" s="548" t="s">
        <v>8</v>
      </c>
      <c r="B79" s="548" t="s">
        <v>8</v>
      </c>
      <c r="C79" s="548"/>
      <c r="D79" s="548" t="s">
        <v>8</v>
      </c>
      <c r="E79" s="548"/>
      <c r="F79" s="548"/>
      <c r="G79" s="619" t="s">
        <v>1763</v>
      </c>
      <c r="H79" s="548"/>
      <c r="I79" s="619" t="s">
        <v>3077</v>
      </c>
      <c r="J79" s="567"/>
      <c r="K79" s="567"/>
      <c r="Q79" s="567"/>
      <c r="R79" s="567"/>
    </row>
  </sheetData>
  <mergeCells count="19">
    <mergeCell ref="A1:I2"/>
    <mergeCell ref="A3:B3"/>
    <mergeCell ref="C3:D3"/>
    <mergeCell ref="E3:F3"/>
    <mergeCell ref="E7:F7"/>
    <mergeCell ref="E4:F4"/>
    <mergeCell ref="A12:B12"/>
    <mergeCell ref="C12:F12"/>
    <mergeCell ref="G12:I12"/>
    <mergeCell ref="A4:B7"/>
    <mergeCell ref="C4:D7"/>
    <mergeCell ref="E5:F5"/>
    <mergeCell ref="E6:F6"/>
    <mergeCell ref="A8:E8"/>
    <mergeCell ref="F8:G8"/>
    <mergeCell ref="A9:E9"/>
    <mergeCell ref="F9:G9"/>
    <mergeCell ref="B10:E10"/>
    <mergeCell ref="F10:G10"/>
  </mergeCells>
  <hyperlinks>
    <hyperlink ref="H4" r:id="rId1" xr:uid="{5DA2CBB5-F024-4A35-B82C-BD82AA67DC30}"/>
    <hyperlink ref="H5" r:id="rId2" xr:uid="{CB9D94E1-B08C-43C5-9B8F-3182EA9CE389}"/>
    <hyperlink ref="H6" r:id="rId3" xr:uid="{1C88BC0A-6B4A-4411-963F-BCE92FD1BF5B}"/>
    <hyperlink ref="H7" r:id="rId4" xr:uid="{F46463D9-9A16-48C1-BB01-F54F83E8DDF8}"/>
  </hyperlinks>
  <pageMargins left="0.7" right="0.7" top="0.75" bottom="0.75" header="0.3" footer="0.3"/>
  <pageSetup paperSize="9" orientation="portrait"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07B60-1139-4D0F-8F0F-679E2B281AB0}">
  <dimension ref="A1:R102"/>
  <sheetViews>
    <sheetView zoomScale="80" zoomScaleNormal="80" workbookViewId="0">
      <selection activeCell="A83" sqref="A83:C102"/>
    </sheetView>
  </sheetViews>
  <sheetFormatPr baseColWidth="10" defaultColWidth="8.7265625" defaultRowHeight="14.5" x14ac:dyDescent="0.35"/>
  <cols>
    <col min="1" max="1" width="24.36328125" customWidth="1"/>
    <col min="2" max="2" width="19" customWidth="1"/>
    <col min="3" max="3" width="15.36328125" customWidth="1"/>
    <col min="4" max="4" width="16.08984375" customWidth="1"/>
    <col min="5" max="5" width="10.08984375" customWidth="1"/>
    <col min="6" max="6" width="14.08984375" customWidth="1"/>
    <col min="7" max="7" width="17.453125" customWidth="1"/>
    <col min="8" max="8" width="10.08984375" customWidth="1"/>
    <col min="9" max="9" width="15" customWidth="1"/>
    <col min="10" max="10" width="18.08984375" customWidth="1"/>
    <col min="11" max="11" width="29.90625" customWidth="1"/>
    <col min="16" max="16" width="17.453125" customWidth="1"/>
    <col min="17" max="17" width="50.08984375" customWidth="1"/>
  </cols>
  <sheetData>
    <row r="1" spans="1:18" ht="66.75" customHeight="1" x14ac:dyDescent="0.35">
      <c r="A1" s="203" t="s">
        <v>100</v>
      </c>
      <c r="B1" s="203" t="s">
        <v>114</v>
      </c>
      <c r="C1" s="203" t="s">
        <v>115</v>
      </c>
      <c r="D1" s="203" t="s">
        <v>108</v>
      </c>
      <c r="E1" s="203" t="s">
        <v>109</v>
      </c>
      <c r="F1" s="203" t="s">
        <v>110</v>
      </c>
      <c r="G1" s="203" t="s">
        <v>907</v>
      </c>
      <c r="H1" s="203" t="s">
        <v>112</v>
      </c>
      <c r="I1" s="203" t="s">
        <v>117</v>
      </c>
      <c r="J1" s="203" t="s">
        <v>7</v>
      </c>
      <c r="K1" s="203" t="s">
        <v>876</v>
      </c>
      <c r="L1" s="203" t="s">
        <v>6</v>
      </c>
      <c r="M1" s="209" t="s">
        <v>877</v>
      </c>
      <c r="N1" s="203" t="s">
        <v>878</v>
      </c>
      <c r="O1" s="203" t="s">
        <v>879</v>
      </c>
      <c r="P1" s="203" t="s">
        <v>121</v>
      </c>
      <c r="Q1" s="209" t="s">
        <v>875</v>
      </c>
      <c r="R1" s="63"/>
    </row>
    <row r="2" spans="1:18" ht="234" customHeight="1" x14ac:dyDescent="0.35">
      <c r="A2" s="163" t="s">
        <v>577</v>
      </c>
      <c r="B2" s="163"/>
      <c r="C2" s="163" t="s">
        <v>36</v>
      </c>
      <c r="D2" s="163" t="s">
        <v>1242</v>
      </c>
      <c r="E2" s="163"/>
      <c r="F2" s="55" t="s">
        <v>1025</v>
      </c>
      <c r="G2" s="323" t="s">
        <v>1024</v>
      </c>
      <c r="H2" s="163"/>
      <c r="I2" s="55" t="s">
        <v>1026</v>
      </c>
      <c r="J2" s="163" t="s">
        <v>36</v>
      </c>
      <c r="K2" s="163" t="s">
        <v>36</v>
      </c>
      <c r="L2" s="163"/>
      <c r="M2" s="163"/>
      <c r="N2" s="163" t="s">
        <v>36</v>
      </c>
      <c r="O2" s="163" t="s">
        <v>36</v>
      </c>
      <c r="P2" s="163" t="s">
        <v>36</v>
      </c>
      <c r="Q2" s="80" t="s">
        <v>2173</v>
      </c>
      <c r="R2" s="63"/>
    </row>
    <row r="3" spans="1:18" ht="29" x14ac:dyDescent="0.35">
      <c r="A3" s="163"/>
      <c r="B3" s="163"/>
      <c r="C3" s="163"/>
      <c r="D3" s="163"/>
      <c r="E3" s="163"/>
      <c r="F3" s="421" t="s">
        <v>580</v>
      </c>
      <c r="G3" s="339" t="s">
        <v>593</v>
      </c>
      <c r="H3" s="163"/>
      <c r="I3" s="421"/>
      <c r="J3" s="163"/>
      <c r="K3" s="163"/>
      <c r="L3" s="163"/>
      <c r="M3" s="163"/>
      <c r="N3" s="163"/>
      <c r="O3" s="163"/>
      <c r="P3" s="163"/>
      <c r="Q3" s="80"/>
    </row>
    <row r="4" spans="1:18" ht="29" x14ac:dyDescent="0.35">
      <c r="A4" s="101"/>
      <c r="B4" s="101"/>
      <c r="C4" s="101"/>
      <c r="D4" s="101"/>
      <c r="E4" s="101"/>
      <c r="F4" s="340" t="s">
        <v>2017</v>
      </c>
      <c r="G4" s="313" t="s">
        <v>2019</v>
      </c>
      <c r="H4" s="166" t="s">
        <v>2018</v>
      </c>
      <c r="I4" s="340"/>
      <c r="J4" s="101"/>
      <c r="K4" s="101"/>
      <c r="L4" s="101"/>
      <c r="M4" s="101"/>
      <c r="N4" s="101"/>
      <c r="O4" s="101"/>
      <c r="P4" s="101"/>
      <c r="Q4" s="425"/>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771" t="s">
        <v>13</v>
      </c>
      <c r="B7" s="771"/>
      <c r="C7" s="772" t="s">
        <v>12</v>
      </c>
      <c r="D7" s="772"/>
      <c r="E7" s="772"/>
      <c r="F7" s="772"/>
      <c r="G7" s="767" t="s">
        <v>10</v>
      </c>
      <c r="H7" s="768"/>
      <c r="I7" s="769"/>
    </row>
    <row r="8" spans="1:18" ht="101.5" x14ac:dyDescent="0.35">
      <c r="A8" s="327" t="s">
        <v>4</v>
      </c>
      <c r="B8" s="327" t="s">
        <v>5</v>
      </c>
      <c r="C8" s="328" t="s">
        <v>6</v>
      </c>
      <c r="D8" s="328" t="s">
        <v>880</v>
      </c>
      <c r="E8" s="328" t="s">
        <v>7</v>
      </c>
      <c r="F8" s="328" t="s">
        <v>881</v>
      </c>
      <c r="G8" s="329" t="s">
        <v>0</v>
      </c>
      <c r="H8" s="329" t="s">
        <v>1</v>
      </c>
      <c r="I8" s="329" t="s">
        <v>894</v>
      </c>
      <c r="K8" s="87"/>
    </row>
    <row r="9" spans="1:18" x14ac:dyDescent="0.35">
      <c r="A9" s="332"/>
      <c r="B9" s="332"/>
      <c r="C9" s="332"/>
      <c r="D9" s="332"/>
      <c r="E9" s="332"/>
      <c r="F9" s="332"/>
      <c r="G9" s="332" t="s">
        <v>2</v>
      </c>
      <c r="H9" s="332"/>
      <c r="I9" s="332"/>
    </row>
    <row r="10" spans="1:18" x14ac:dyDescent="0.35">
      <c r="A10" s="332" t="s">
        <v>8</v>
      </c>
      <c r="B10" s="332"/>
      <c r="C10" s="332"/>
      <c r="D10" s="332" t="s">
        <v>8</v>
      </c>
      <c r="E10" s="332"/>
      <c r="F10" s="332"/>
      <c r="G10" s="332" t="s">
        <v>3</v>
      </c>
      <c r="H10" s="332"/>
      <c r="I10" s="332"/>
    </row>
    <row r="11" spans="1:18" ht="232" x14ac:dyDescent="0.35">
      <c r="A11" s="332"/>
      <c r="B11" s="332"/>
      <c r="C11" s="332"/>
      <c r="D11" s="332"/>
      <c r="E11" s="332"/>
      <c r="F11" s="332"/>
      <c r="G11" s="332" t="s">
        <v>853</v>
      </c>
      <c r="H11" s="332" t="s">
        <v>73</v>
      </c>
      <c r="I11" s="333"/>
    </row>
    <row r="12" spans="1:18" ht="29" x14ac:dyDescent="0.35">
      <c r="A12" s="332"/>
      <c r="B12" s="332" t="s">
        <v>8</v>
      </c>
      <c r="C12" s="332"/>
      <c r="D12" s="332" t="s">
        <v>8</v>
      </c>
      <c r="E12" s="332"/>
      <c r="F12" s="332"/>
      <c r="G12" s="332" t="s">
        <v>14</v>
      </c>
      <c r="H12" s="332" t="s">
        <v>76</v>
      </c>
      <c r="I12" s="332"/>
    </row>
    <row r="13" spans="1:18" ht="29" x14ac:dyDescent="0.35">
      <c r="A13" s="332"/>
      <c r="B13" s="332"/>
      <c r="C13" s="332"/>
      <c r="D13" s="332"/>
      <c r="E13" s="332"/>
      <c r="F13" s="332"/>
      <c r="G13" s="332" t="s">
        <v>16</v>
      </c>
      <c r="H13" s="332"/>
      <c r="I13" s="332"/>
    </row>
    <row r="14" spans="1:18" ht="58" x14ac:dyDescent="0.35">
      <c r="A14" s="332"/>
      <c r="B14" s="332"/>
      <c r="C14" s="332"/>
      <c r="D14" s="332"/>
      <c r="E14" s="332"/>
      <c r="F14" s="332"/>
      <c r="G14" s="332" t="s">
        <v>17</v>
      </c>
      <c r="H14" s="332" t="s">
        <v>19</v>
      </c>
      <c r="I14" s="332"/>
    </row>
    <row r="15" spans="1:18" ht="58" x14ac:dyDescent="0.35">
      <c r="A15" s="332"/>
      <c r="B15" s="332"/>
      <c r="C15" s="332"/>
      <c r="D15" s="332"/>
      <c r="E15" s="332"/>
      <c r="F15" s="332"/>
      <c r="G15" s="332" t="s">
        <v>20</v>
      </c>
      <c r="H15" s="332" t="s">
        <v>21</v>
      </c>
      <c r="I15" s="332"/>
    </row>
    <row r="16" spans="1:18" ht="72.5" x14ac:dyDescent="0.35">
      <c r="A16" s="332"/>
      <c r="B16" s="332"/>
      <c r="C16" s="332"/>
      <c r="D16" s="332"/>
      <c r="E16" s="332"/>
      <c r="F16" s="332"/>
      <c r="G16" s="332" t="s">
        <v>2177</v>
      </c>
      <c r="H16" s="332" t="s">
        <v>77</v>
      </c>
      <c r="I16" s="332"/>
    </row>
    <row r="17" spans="1:9" x14ac:dyDescent="0.35">
      <c r="A17" s="332"/>
      <c r="B17" s="332" t="s">
        <v>8</v>
      </c>
      <c r="C17" s="332"/>
      <c r="D17" s="332" t="s">
        <v>8</v>
      </c>
      <c r="E17" s="332"/>
      <c r="F17" s="332"/>
      <c r="G17" s="332" t="s">
        <v>78</v>
      </c>
      <c r="H17" s="332" t="s">
        <v>76</v>
      </c>
      <c r="I17" s="332"/>
    </row>
    <row r="18" spans="1:9" ht="29" x14ac:dyDescent="0.35">
      <c r="A18" s="332"/>
      <c r="B18" s="332"/>
      <c r="C18" s="332"/>
      <c r="D18" s="332"/>
      <c r="E18" s="332"/>
      <c r="F18" s="332"/>
      <c r="G18" s="332" t="s">
        <v>2178</v>
      </c>
      <c r="H18" s="332"/>
      <c r="I18" s="332"/>
    </row>
    <row r="19" spans="1:9" ht="58" x14ac:dyDescent="0.35">
      <c r="A19" s="332"/>
      <c r="B19" s="332"/>
      <c r="C19" s="332"/>
      <c r="D19" s="332"/>
      <c r="E19" s="332"/>
      <c r="F19" s="332"/>
      <c r="G19" s="332" t="s">
        <v>79</v>
      </c>
      <c r="H19" s="332" t="s">
        <v>80</v>
      </c>
      <c r="I19" s="332"/>
    </row>
    <row r="20" spans="1:9" ht="58" x14ac:dyDescent="0.35">
      <c r="A20" s="332"/>
      <c r="B20" s="332"/>
      <c r="C20" s="332"/>
      <c r="D20" s="332"/>
      <c r="E20" s="332"/>
      <c r="F20" s="332"/>
      <c r="G20" s="332" t="s">
        <v>22</v>
      </c>
      <c r="H20" s="332" t="s">
        <v>23</v>
      </c>
      <c r="I20" s="332"/>
    </row>
    <row r="21" spans="1:9" ht="58" x14ac:dyDescent="0.35">
      <c r="A21" s="332"/>
      <c r="B21" s="332"/>
      <c r="C21" s="332"/>
      <c r="D21" s="332"/>
      <c r="E21" s="332"/>
      <c r="F21" s="332"/>
      <c r="G21" s="332" t="s">
        <v>24</v>
      </c>
      <c r="H21" s="332" t="s">
        <v>25</v>
      </c>
      <c r="I21" s="332"/>
    </row>
    <row r="22" spans="1:9" ht="58" x14ac:dyDescent="0.35">
      <c r="A22" s="332"/>
      <c r="B22" s="332"/>
      <c r="C22" s="332"/>
      <c r="D22" s="332"/>
      <c r="E22" s="332"/>
      <c r="F22" s="332"/>
      <c r="G22" s="332" t="s">
        <v>26</v>
      </c>
      <c r="H22" s="332" t="s">
        <v>27</v>
      </c>
      <c r="I22" s="332"/>
    </row>
    <row r="23" spans="1:9" ht="72.5" x14ac:dyDescent="0.35">
      <c r="A23" s="332"/>
      <c r="B23" s="332"/>
      <c r="C23" s="332"/>
      <c r="D23" s="332"/>
      <c r="E23" s="332"/>
      <c r="F23" s="332"/>
      <c r="G23" s="332" t="s">
        <v>28</v>
      </c>
      <c r="H23" s="332" t="s">
        <v>29</v>
      </c>
      <c r="I23" s="332"/>
    </row>
    <row r="24" spans="1:9" ht="43.5" x14ac:dyDescent="0.35">
      <c r="A24" s="332"/>
      <c r="B24" s="332"/>
      <c r="C24" s="332"/>
      <c r="D24" s="332"/>
      <c r="E24" s="332"/>
      <c r="F24" s="332"/>
      <c r="G24" s="332" t="s">
        <v>30</v>
      </c>
      <c r="H24" s="332" t="s">
        <v>31</v>
      </c>
      <c r="I24" s="332"/>
    </row>
    <row r="25" spans="1:9" ht="43.5" x14ac:dyDescent="0.35">
      <c r="A25" s="332"/>
      <c r="B25" s="332"/>
      <c r="C25" s="332"/>
      <c r="D25" s="332"/>
      <c r="E25" s="332"/>
      <c r="F25" s="332"/>
      <c r="G25" s="332" t="s">
        <v>32</v>
      </c>
      <c r="H25" s="332" t="s">
        <v>33</v>
      </c>
      <c r="I25" s="332"/>
    </row>
    <row r="26" spans="1:9" ht="58" x14ac:dyDescent="0.35">
      <c r="A26" s="332"/>
      <c r="B26" s="332"/>
      <c r="C26" s="332"/>
      <c r="D26" s="332"/>
      <c r="E26" s="332"/>
      <c r="F26" s="332"/>
      <c r="G26" s="332" t="s">
        <v>84</v>
      </c>
      <c r="H26" s="332" t="s">
        <v>85</v>
      </c>
      <c r="I26" s="332"/>
    </row>
    <row r="27" spans="1:9" ht="43.5" x14ac:dyDescent="0.35">
      <c r="A27" s="332"/>
      <c r="B27" s="332"/>
      <c r="C27" s="332"/>
      <c r="D27" s="332"/>
      <c r="E27" s="332"/>
      <c r="F27" s="332"/>
      <c r="G27" s="332" t="s">
        <v>86</v>
      </c>
      <c r="H27" s="332" t="s">
        <v>87</v>
      </c>
      <c r="I27" s="332"/>
    </row>
    <row r="28" spans="1:9" ht="29" x14ac:dyDescent="0.35">
      <c r="A28" s="332"/>
      <c r="B28" s="332"/>
      <c r="C28" s="332"/>
      <c r="D28" s="332"/>
      <c r="E28" s="332"/>
      <c r="F28" s="332"/>
      <c r="G28" s="332" t="s">
        <v>88</v>
      </c>
      <c r="H28" s="332"/>
      <c r="I28" s="332"/>
    </row>
    <row r="29" spans="1:9" ht="72.5" x14ac:dyDescent="0.35">
      <c r="A29" s="332" t="s">
        <v>8</v>
      </c>
      <c r="B29" s="332" t="s">
        <v>8</v>
      </c>
      <c r="C29" s="332"/>
      <c r="D29" s="332" t="s">
        <v>8</v>
      </c>
      <c r="E29" s="332"/>
      <c r="F29" s="332"/>
      <c r="G29" s="332" t="s">
        <v>74</v>
      </c>
      <c r="H29" s="332" t="s">
        <v>81</v>
      </c>
      <c r="I29" s="332" t="s">
        <v>1575</v>
      </c>
    </row>
    <row r="30" spans="1:9" ht="87" x14ac:dyDescent="0.35">
      <c r="A30" s="332"/>
      <c r="B30" s="332"/>
      <c r="C30" s="332"/>
      <c r="D30" s="332"/>
      <c r="E30" s="332"/>
      <c r="F30" s="332"/>
      <c r="G30" s="332" t="s">
        <v>82</v>
      </c>
      <c r="H30" s="332"/>
      <c r="I30" s="332"/>
    </row>
    <row r="31" spans="1:9" ht="72.5" x14ac:dyDescent="0.35">
      <c r="A31" s="332"/>
      <c r="B31" s="332"/>
      <c r="C31" s="332"/>
      <c r="D31" s="332"/>
      <c r="E31" s="332"/>
      <c r="F31" s="332"/>
      <c r="G31" s="332" t="s">
        <v>89</v>
      </c>
      <c r="H31" s="332"/>
      <c r="I31" s="332"/>
    </row>
    <row r="32" spans="1:9" ht="58" x14ac:dyDescent="0.35">
      <c r="A32" s="332"/>
      <c r="B32" s="332"/>
      <c r="C32" s="332"/>
      <c r="D32" s="332"/>
      <c r="E32" s="332"/>
      <c r="F32" s="332"/>
      <c r="G32" s="332" t="s">
        <v>34</v>
      </c>
      <c r="H32" s="332" t="s">
        <v>35</v>
      </c>
      <c r="I32" s="332"/>
    </row>
    <row r="33" spans="1:9" ht="29" x14ac:dyDescent="0.35">
      <c r="A33" s="332"/>
      <c r="B33" s="332"/>
      <c r="C33" s="332"/>
      <c r="D33" s="332"/>
      <c r="E33" s="332"/>
      <c r="F33" s="332"/>
      <c r="G33" s="332" t="s">
        <v>90</v>
      </c>
      <c r="H33" s="332" t="s">
        <v>91</v>
      </c>
      <c r="I33" s="332"/>
    </row>
    <row r="34" spans="1:9" ht="43.5" x14ac:dyDescent="0.35">
      <c r="A34" s="332"/>
      <c r="B34" s="332"/>
      <c r="C34" s="332"/>
      <c r="D34" s="332"/>
      <c r="E34" s="332"/>
      <c r="F34" s="332"/>
      <c r="G34" s="332" t="s">
        <v>37</v>
      </c>
      <c r="H34" s="332" t="s">
        <v>38</v>
      </c>
      <c r="I34" s="332"/>
    </row>
    <row r="35" spans="1:9" ht="43.5" x14ac:dyDescent="0.35">
      <c r="A35" s="332"/>
      <c r="B35" s="332"/>
      <c r="C35" s="332"/>
      <c r="D35" s="332"/>
      <c r="E35" s="332"/>
      <c r="F35" s="332"/>
      <c r="G35" s="332" t="s">
        <v>92</v>
      </c>
      <c r="H35" s="332" t="s">
        <v>38</v>
      </c>
      <c r="I35" s="332"/>
    </row>
    <row r="36" spans="1:9" ht="101.5" x14ac:dyDescent="0.35">
      <c r="A36" s="332"/>
      <c r="B36" s="332"/>
      <c r="C36" s="332"/>
      <c r="D36" s="332"/>
      <c r="E36" s="332"/>
      <c r="F36" s="332"/>
      <c r="G36" s="332" t="s">
        <v>39</v>
      </c>
      <c r="H36" s="332" t="s">
        <v>40</v>
      </c>
      <c r="I36" s="332"/>
    </row>
    <row r="37" spans="1:9" ht="58" x14ac:dyDescent="0.35">
      <c r="A37" s="332"/>
      <c r="B37" s="332"/>
      <c r="C37" s="332"/>
      <c r="D37" s="332"/>
      <c r="E37" s="332"/>
      <c r="F37" s="332"/>
      <c r="G37" s="332" t="s">
        <v>93</v>
      </c>
      <c r="H37" s="332" t="s">
        <v>94</v>
      </c>
      <c r="I37" s="332"/>
    </row>
    <row r="38" spans="1:9" ht="58" x14ac:dyDescent="0.35">
      <c r="A38" s="332"/>
      <c r="B38" s="332"/>
      <c r="C38" s="332"/>
      <c r="D38" s="332"/>
      <c r="E38" s="332"/>
      <c r="F38" s="332"/>
      <c r="G38" s="332" t="s">
        <v>41</v>
      </c>
      <c r="H38" s="332" t="s">
        <v>42</v>
      </c>
      <c r="I38" s="332"/>
    </row>
    <row r="39" spans="1:9" ht="87" x14ac:dyDescent="0.35">
      <c r="A39" s="332"/>
      <c r="B39" s="332"/>
      <c r="C39" s="332"/>
      <c r="D39" s="332"/>
      <c r="E39" s="332"/>
      <c r="F39" s="332"/>
      <c r="G39" s="332" t="s">
        <v>43</v>
      </c>
      <c r="H39" s="332" t="s">
        <v>44</v>
      </c>
      <c r="I39" s="332"/>
    </row>
    <row r="40" spans="1:9" ht="101.5" x14ac:dyDescent="0.35">
      <c r="A40" s="332"/>
      <c r="B40" s="332"/>
      <c r="C40" s="332"/>
      <c r="D40" s="332"/>
      <c r="E40" s="332"/>
      <c r="F40" s="332"/>
      <c r="G40" s="332" t="s">
        <v>45</v>
      </c>
      <c r="H40" s="332" t="s">
        <v>46</v>
      </c>
      <c r="I40" s="332"/>
    </row>
    <row r="41" spans="1:9" ht="29" x14ac:dyDescent="0.35">
      <c r="A41" s="332"/>
      <c r="B41" s="332"/>
      <c r="C41" s="332"/>
      <c r="D41" s="332"/>
      <c r="E41" s="332"/>
      <c r="F41" s="332"/>
      <c r="G41" s="332" t="s">
        <v>47</v>
      </c>
      <c r="H41" s="332" t="s">
        <v>48</v>
      </c>
      <c r="I41" s="332"/>
    </row>
    <row r="42" spans="1:9" ht="29" x14ac:dyDescent="0.35">
      <c r="A42" s="332"/>
      <c r="B42" s="332"/>
      <c r="C42" s="332"/>
      <c r="D42" s="332"/>
      <c r="E42" s="332"/>
      <c r="F42" s="332"/>
      <c r="G42" s="332" t="s">
        <v>49</v>
      </c>
      <c r="H42" s="332" t="s">
        <v>50</v>
      </c>
      <c r="I42" s="332"/>
    </row>
    <row r="43" spans="1:9" ht="29" x14ac:dyDescent="0.35">
      <c r="A43" s="332"/>
      <c r="B43" s="332"/>
      <c r="C43" s="332"/>
      <c r="D43" s="332"/>
      <c r="E43" s="332"/>
      <c r="F43" s="332"/>
      <c r="G43" s="332" t="s">
        <v>51</v>
      </c>
      <c r="H43" s="332" t="s">
        <v>52</v>
      </c>
      <c r="I43" s="332"/>
    </row>
    <row r="44" spans="1:9" ht="217.5" x14ac:dyDescent="0.35">
      <c r="A44" s="332"/>
      <c r="B44" s="332"/>
      <c r="C44" s="332"/>
      <c r="D44" s="332"/>
      <c r="E44" s="332"/>
      <c r="F44" s="332"/>
      <c r="G44" s="332" t="s">
        <v>854</v>
      </c>
      <c r="H44" s="332" t="s">
        <v>54</v>
      </c>
      <c r="I44" s="332"/>
    </row>
    <row r="45" spans="1:9" ht="232" x14ac:dyDescent="0.35">
      <c r="A45" s="332"/>
      <c r="B45" s="332"/>
      <c r="C45" s="332"/>
      <c r="D45" s="332"/>
      <c r="E45" s="332"/>
      <c r="F45" s="332"/>
      <c r="G45" s="332" t="s">
        <v>55</v>
      </c>
      <c r="H45" s="332" t="s">
        <v>56</v>
      </c>
      <c r="I45" s="332"/>
    </row>
    <row r="46" spans="1:9" ht="43.5" x14ac:dyDescent="0.35">
      <c r="A46" s="332"/>
      <c r="B46" s="332"/>
      <c r="C46" s="332"/>
      <c r="D46" s="332"/>
      <c r="E46" s="332"/>
      <c r="F46" s="332"/>
      <c r="G46" s="332" t="s">
        <v>57</v>
      </c>
      <c r="H46" s="332" t="s">
        <v>58</v>
      </c>
      <c r="I46" s="332"/>
    </row>
    <row r="47" spans="1:9" ht="43.5" x14ac:dyDescent="0.35">
      <c r="A47" s="332"/>
      <c r="B47" s="332"/>
      <c r="C47" s="332"/>
      <c r="D47" s="332"/>
      <c r="E47" s="332"/>
      <c r="F47" s="332"/>
      <c r="G47" s="332" t="s">
        <v>855</v>
      </c>
      <c r="H47" s="332"/>
      <c r="I47" s="332"/>
    </row>
    <row r="48" spans="1:9" ht="43.5" x14ac:dyDescent="0.35">
      <c r="A48" s="332"/>
      <c r="B48" s="332"/>
      <c r="C48" s="332"/>
      <c r="D48" s="332"/>
      <c r="E48" s="332"/>
      <c r="F48" s="332"/>
      <c r="G48" s="332" t="s">
        <v>59</v>
      </c>
      <c r="H48" s="332" t="s">
        <v>60</v>
      </c>
      <c r="I48" s="332"/>
    </row>
    <row r="49" spans="1:9" ht="29" x14ac:dyDescent="0.35">
      <c r="A49" s="332"/>
      <c r="B49" s="332"/>
      <c r="C49" s="332"/>
      <c r="D49" s="332"/>
      <c r="E49" s="332"/>
      <c r="F49" s="332"/>
      <c r="G49" s="332" t="s">
        <v>856</v>
      </c>
      <c r="H49" s="332"/>
      <c r="I49" s="332"/>
    </row>
    <row r="50" spans="1:9" ht="29" x14ac:dyDescent="0.35">
      <c r="A50" s="332"/>
      <c r="B50" s="332"/>
      <c r="C50" s="332"/>
      <c r="D50" s="332"/>
      <c r="E50" s="332"/>
      <c r="F50" s="332"/>
      <c r="G50" s="332" t="s">
        <v>857</v>
      </c>
      <c r="H50" s="332"/>
      <c r="I50" s="332"/>
    </row>
    <row r="51" spans="1:9" ht="29" x14ac:dyDescent="0.35">
      <c r="A51" s="332"/>
      <c r="B51" s="332"/>
      <c r="C51" s="332"/>
      <c r="D51" s="332"/>
      <c r="E51" s="332"/>
      <c r="F51" s="332"/>
      <c r="G51" s="332" t="s">
        <v>858</v>
      </c>
      <c r="H51" s="332"/>
      <c r="I51" s="332"/>
    </row>
    <row r="52" spans="1:9" ht="58" x14ac:dyDescent="0.35">
      <c r="A52" s="332"/>
      <c r="B52" s="332"/>
      <c r="C52" s="332"/>
      <c r="D52" s="332"/>
      <c r="E52" s="332"/>
      <c r="F52" s="332"/>
      <c r="G52" s="332" t="s">
        <v>859</v>
      </c>
      <c r="H52" s="332" t="s">
        <v>70</v>
      </c>
      <c r="I52" s="332"/>
    </row>
    <row r="53" spans="1:9" ht="29" x14ac:dyDescent="0.35">
      <c r="A53" s="332"/>
      <c r="B53" s="332"/>
      <c r="C53" s="332"/>
      <c r="D53" s="332"/>
      <c r="E53" s="332"/>
      <c r="F53" s="332"/>
      <c r="G53" s="332" t="s">
        <v>61</v>
      </c>
      <c r="H53" s="332" t="s">
        <v>62</v>
      </c>
      <c r="I53" s="332"/>
    </row>
    <row r="54" spans="1:9" ht="29" x14ac:dyDescent="0.35">
      <c r="A54" s="332"/>
      <c r="B54" s="332"/>
      <c r="C54" s="332"/>
      <c r="D54" s="332"/>
      <c r="E54" s="332"/>
      <c r="F54" s="332"/>
      <c r="G54" s="332" t="s">
        <v>63</v>
      </c>
      <c r="H54" s="332" t="s">
        <v>64</v>
      </c>
      <c r="I54" s="332"/>
    </row>
    <row r="55" spans="1:9" ht="43.5" x14ac:dyDescent="0.35">
      <c r="A55" s="332"/>
      <c r="B55" s="332"/>
      <c r="C55" s="332"/>
      <c r="D55" s="332"/>
      <c r="E55" s="332"/>
      <c r="F55" s="332"/>
      <c r="G55" s="332" t="s">
        <v>65</v>
      </c>
      <c r="H55" s="332" t="s">
        <v>66</v>
      </c>
      <c r="I55" s="332"/>
    </row>
    <row r="56" spans="1:9" ht="29" x14ac:dyDescent="0.35">
      <c r="A56" s="332"/>
      <c r="B56" s="332"/>
      <c r="C56" s="332"/>
      <c r="D56" s="332"/>
      <c r="E56" s="332"/>
      <c r="F56" s="332"/>
      <c r="G56" s="332" t="s">
        <v>67</v>
      </c>
      <c r="H56" s="332" t="s">
        <v>68</v>
      </c>
      <c r="I56" s="332"/>
    </row>
    <row r="57" spans="1:9" ht="87" x14ac:dyDescent="0.35">
      <c r="A57" s="332"/>
      <c r="B57" s="332"/>
      <c r="C57" s="332"/>
      <c r="D57" s="332"/>
      <c r="E57" s="332"/>
      <c r="F57" s="332"/>
      <c r="G57" s="332" t="s">
        <v>71</v>
      </c>
      <c r="H57" s="332" t="s">
        <v>72</v>
      </c>
      <c r="I57" s="332"/>
    </row>
    <row r="58" spans="1:9" ht="58" x14ac:dyDescent="0.35">
      <c r="A58" s="332"/>
      <c r="B58" s="332"/>
      <c r="C58" s="332"/>
      <c r="D58" s="332"/>
      <c r="E58" s="332"/>
      <c r="F58" s="332"/>
      <c r="G58" s="332" t="s">
        <v>860</v>
      </c>
      <c r="H58" s="332"/>
      <c r="I58" s="332"/>
    </row>
    <row r="59" spans="1:9" ht="29" x14ac:dyDescent="0.35">
      <c r="A59" s="332"/>
      <c r="B59" s="332"/>
      <c r="C59" s="332"/>
      <c r="D59" s="332"/>
      <c r="E59" s="332"/>
      <c r="F59" s="332"/>
      <c r="G59" s="332" t="s">
        <v>96</v>
      </c>
      <c r="H59" s="332" t="s">
        <v>98</v>
      </c>
      <c r="I59" s="332"/>
    </row>
    <row r="60" spans="1:9" ht="43.5" x14ac:dyDescent="0.35">
      <c r="A60" s="332"/>
      <c r="B60" s="332"/>
      <c r="C60" s="332"/>
      <c r="D60" s="332"/>
      <c r="E60" s="332"/>
      <c r="F60" s="332"/>
      <c r="G60" s="332" t="s">
        <v>97</v>
      </c>
      <c r="H60" s="332" t="s">
        <v>99</v>
      </c>
      <c r="I60" s="332"/>
    </row>
    <row r="61" spans="1:9" x14ac:dyDescent="0.35">
      <c r="A61" s="332"/>
      <c r="B61" s="332"/>
      <c r="C61" s="332"/>
      <c r="D61" s="332"/>
      <c r="E61" s="332"/>
      <c r="F61" s="332"/>
      <c r="G61" s="332" t="s">
        <v>1554</v>
      </c>
      <c r="H61" s="332" t="s">
        <v>2176</v>
      </c>
      <c r="I61" s="332"/>
    </row>
    <row r="62" spans="1:9" x14ac:dyDescent="0.35">
      <c r="A62" s="332" t="s">
        <v>8</v>
      </c>
      <c r="B62" s="332"/>
      <c r="C62" s="332"/>
      <c r="D62" s="332"/>
      <c r="E62" s="332"/>
      <c r="F62" s="332"/>
      <c r="G62" s="332" t="s">
        <v>1413</v>
      </c>
      <c r="H62" s="332" t="s">
        <v>2176</v>
      </c>
      <c r="I62" s="332"/>
    </row>
    <row r="63" spans="1:9" x14ac:dyDescent="0.35">
      <c r="A63" s="332" t="s">
        <v>8</v>
      </c>
      <c r="B63" s="332"/>
      <c r="C63" s="332"/>
      <c r="D63" s="332"/>
      <c r="E63" s="332"/>
      <c r="F63" s="332"/>
      <c r="G63" s="332" t="s">
        <v>930</v>
      </c>
      <c r="H63" s="332" t="s">
        <v>2176</v>
      </c>
      <c r="I63" s="332"/>
    </row>
    <row r="64" spans="1:9" ht="29" x14ac:dyDescent="0.35">
      <c r="A64" s="332" t="s">
        <v>8</v>
      </c>
      <c r="B64" s="332"/>
      <c r="C64" s="332"/>
      <c r="D64" s="332"/>
      <c r="E64" s="332"/>
      <c r="F64" s="332"/>
      <c r="G64" s="332" t="s">
        <v>927</v>
      </c>
      <c r="H64" s="332" t="s">
        <v>2176</v>
      </c>
      <c r="I64" s="332"/>
    </row>
    <row r="65" spans="1:9" x14ac:dyDescent="0.35">
      <c r="A65" s="332" t="s">
        <v>8</v>
      </c>
      <c r="B65" s="332"/>
      <c r="C65" s="332"/>
      <c r="D65" s="332"/>
      <c r="E65" s="332"/>
      <c r="F65" s="332"/>
      <c r="G65" s="332" t="s">
        <v>2175</v>
      </c>
      <c r="H65" s="332" t="s">
        <v>2176</v>
      </c>
      <c r="I65" s="332"/>
    </row>
    <row r="66" spans="1:9" ht="29" x14ac:dyDescent="0.35">
      <c r="A66" s="332" t="s">
        <v>8</v>
      </c>
      <c r="B66" s="332"/>
      <c r="C66" s="332"/>
      <c r="D66" s="332"/>
      <c r="E66" s="332"/>
      <c r="F66" s="332"/>
      <c r="G66" s="332" t="s">
        <v>1561</v>
      </c>
      <c r="H66" s="332" t="s">
        <v>2176</v>
      </c>
      <c r="I66" s="332"/>
    </row>
    <row r="67" spans="1:9" ht="43.5" x14ac:dyDescent="0.35">
      <c r="A67" s="332"/>
      <c r="B67" s="332"/>
      <c r="C67" s="332"/>
      <c r="D67" s="332"/>
      <c r="E67" s="332" t="s">
        <v>8</v>
      </c>
      <c r="F67" s="332"/>
      <c r="G67" s="332" t="s">
        <v>1569</v>
      </c>
      <c r="H67" s="332"/>
      <c r="I67" s="332" t="s">
        <v>1575</v>
      </c>
    </row>
    <row r="68" spans="1:9" ht="43.5" x14ac:dyDescent="0.35">
      <c r="A68" s="332"/>
      <c r="B68" s="332"/>
      <c r="C68" s="332"/>
      <c r="D68" s="332"/>
      <c r="E68" s="332" t="s">
        <v>8</v>
      </c>
      <c r="F68" s="332"/>
      <c r="G68" s="332" t="s">
        <v>1570</v>
      </c>
      <c r="H68" s="332"/>
      <c r="I68" s="332" t="s">
        <v>1575</v>
      </c>
    </row>
    <row r="69" spans="1:9" x14ac:dyDescent="0.35">
      <c r="A69" s="332"/>
      <c r="B69" s="332"/>
      <c r="C69" s="332"/>
      <c r="D69" s="332"/>
      <c r="E69" s="332" t="s">
        <v>8</v>
      </c>
      <c r="F69" s="332"/>
      <c r="G69" s="332" t="s">
        <v>1571</v>
      </c>
      <c r="H69" s="332"/>
      <c r="I69" s="332"/>
    </row>
    <row r="70" spans="1:9" x14ac:dyDescent="0.35">
      <c r="A70" s="1"/>
      <c r="B70" s="1"/>
      <c r="C70" s="1"/>
      <c r="D70" s="1"/>
      <c r="F70" s="1"/>
      <c r="G70" s="35"/>
      <c r="H70" s="35"/>
      <c r="I70" s="1"/>
    </row>
    <row r="71" spans="1:9" x14ac:dyDescent="0.35">
      <c r="A71" s="1"/>
      <c r="B71" s="1"/>
      <c r="C71" s="1"/>
      <c r="D71" s="1"/>
      <c r="F71" s="1"/>
      <c r="G71" s="35"/>
      <c r="H71" s="35"/>
      <c r="I71" s="1"/>
    </row>
    <row r="72" spans="1:9" x14ac:dyDescent="0.35">
      <c r="A72" s="1"/>
      <c r="B72" s="1"/>
      <c r="C72" s="1"/>
      <c r="D72" s="1"/>
      <c r="F72" s="1"/>
      <c r="G72" s="35"/>
      <c r="H72" s="35"/>
      <c r="I72" s="1"/>
    </row>
    <row r="73" spans="1:9" x14ac:dyDescent="0.35">
      <c r="A73" s="1"/>
      <c r="B73" s="1"/>
      <c r="C73" s="1"/>
      <c r="D73" s="1"/>
      <c r="F73" s="1"/>
      <c r="G73" s="35"/>
      <c r="H73" s="35"/>
      <c r="I73" s="1"/>
    </row>
    <row r="74" spans="1:9" x14ac:dyDescent="0.35">
      <c r="A74" s="326" t="s">
        <v>2169</v>
      </c>
      <c r="B74" s="1"/>
      <c r="C74" s="1"/>
      <c r="D74" s="1"/>
      <c r="F74" s="1"/>
      <c r="G74" s="35"/>
      <c r="H74" s="35"/>
      <c r="I74" s="1"/>
    </row>
    <row r="75" spans="1:9" x14ac:dyDescent="0.35">
      <c r="B75" s="1"/>
      <c r="C75" s="1"/>
      <c r="D75" s="1"/>
      <c r="F75" s="1"/>
      <c r="G75" s="35"/>
      <c r="H75" s="35"/>
      <c r="I75" s="1"/>
    </row>
    <row r="76" spans="1:9" x14ac:dyDescent="0.35">
      <c r="A76" s="326" t="s">
        <v>2170</v>
      </c>
      <c r="B76" s="1"/>
      <c r="C76" s="1"/>
      <c r="D76" s="1"/>
      <c r="F76" s="1"/>
      <c r="G76" s="35"/>
      <c r="H76" s="35"/>
      <c r="I76" s="1"/>
    </row>
    <row r="77" spans="1:9" x14ac:dyDescent="0.35">
      <c r="B77" s="1"/>
      <c r="C77" s="1"/>
      <c r="D77" s="1"/>
      <c r="F77" s="1"/>
      <c r="G77" s="35"/>
      <c r="H77" s="35"/>
      <c r="I77" s="1"/>
    </row>
    <row r="78" spans="1:9" x14ac:dyDescent="0.35">
      <c r="A78" s="326" t="s">
        <v>2171</v>
      </c>
      <c r="B78" s="1"/>
      <c r="C78" s="1"/>
      <c r="D78" s="1"/>
      <c r="F78" s="1"/>
      <c r="G78" s="35"/>
      <c r="H78" s="35"/>
      <c r="I78" s="1"/>
    </row>
    <row r="79" spans="1:9" x14ac:dyDescent="0.35">
      <c r="B79" s="1"/>
      <c r="C79" s="1"/>
      <c r="D79" s="1"/>
      <c r="F79" s="1"/>
      <c r="G79" s="35"/>
      <c r="H79" s="35"/>
      <c r="I79" s="1"/>
    </row>
    <row r="80" spans="1:9" x14ac:dyDescent="0.35">
      <c r="A80" s="326" t="s">
        <v>2172</v>
      </c>
      <c r="B80" s="1"/>
      <c r="C80" s="1"/>
      <c r="D80" s="1"/>
      <c r="F80" s="1"/>
      <c r="G80" s="35"/>
      <c r="H80" s="35"/>
      <c r="I80" s="1"/>
    </row>
    <row r="81" spans="1:9" x14ac:dyDescent="0.35">
      <c r="A81" s="1"/>
      <c r="B81" s="1"/>
      <c r="C81" s="1"/>
      <c r="D81" s="1"/>
      <c r="F81" s="1"/>
      <c r="G81" s="35"/>
      <c r="H81" s="35"/>
      <c r="I81" s="1"/>
    </row>
    <row r="83" spans="1:9" x14ac:dyDescent="0.35">
      <c r="A83" s="173" t="s">
        <v>912</v>
      </c>
      <c r="B83" s="173" t="s">
        <v>1533</v>
      </c>
      <c r="C83" s="173" t="s">
        <v>914</v>
      </c>
    </row>
    <row r="84" spans="1:9" x14ac:dyDescent="0.35">
      <c r="A84" s="770" t="s">
        <v>1171</v>
      </c>
      <c r="B84" s="770"/>
      <c r="C84" s="770"/>
    </row>
    <row r="85" spans="1:9" ht="58" x14ac:dyDescent="0.35">
      <c r="A85" s="173" t="s">
        <v>1553</v>
      </c>
      <c r="B85" s="173" t="s">
        <v>1575</v>
      </c>
      <c r="C85" s="173" t="s">
        <v>1556</v>
      </c>
    </row>
    <row r="86" spans="1:9" x14ac:dyDescent="0.35">
      <c r="A86" s="173" t="s">
        <v>1554</v>
      </c>
      <c r="B86" s="173"/>
      <c r="C86" s="173" t="s">
        <v>1557</v>
      </c>
    </row>
    <row r="87" spans="1:9" x14ac:dyDescent="0.35">
      <c r="A87" s="173" t="s">
        <v>78</v>
      </c>
      <c r="B87" s="173" t="s">
        <v>1576</v>
      </c>
      <c r="C87" s="173" t="s">
        <v>1557</v>
      </c>
    </row>
    <row r="88" spans="1:9" x14ac:dyDescent="0.35">
      <c r="A88" s="173" t="s">
        <v>1555</v>
      </c>
      <c r="B88" s="173"/>
      <c r="C88" s="173" t="s">
        <v>1557</v>
      </c>
    </row>
    <row r="89" spans="1:9" x14ac:dyDescent="0.35">
      <c r="A89" s="173"/>
      <c r="B89" s="173"/>
      <c r="C89" s="173"/>
    </row>
    <row r="90" spans="1:9" x14ac:dyDescent="0.35">
      <c r="A90" s="770" t="s">
        <v>1558</v>
      </c>
      <c r="B90" s="770"/>
      <c r="C90" s="770"/>
    </row>
    <row r="91" spans="1:9" ht="29" x14ac:dyDescent="0.35">
      <c r="A91" s="173" t="s">
        <v>1559</v>
      </c>
      <c r="B91" s="173" t="s">
        <v>1575</v>
      </c>
      <c r="C91" s="173" t="s">
        <v>1562</v>
      </c>
    </row>
    <row r="92" spans="1:9" x14ac:dyDescent="0.35">
      <c r="A92" s="173" t="s">
        <v>1413</v>
      </c>
      <c r="B92" s="173"/>
      <c r="C92" s="173" t="s">
        <v>1557</v>
      </c>
    </row>
    <row r="93" spans="1:9" x14ac:dyDescent="0.35">
      <c r="A93" s="173" t="s">
        <v>1560</v>
      </c>
      <c r="B93" s="173"/>
      <c r="C93" s="173" t="s">
        <v>1563</v>
      </c>
    </row>
    <row r="94" spans="1:9" x14ac:dyDescent="0.35">
      <c r="A94" s="173" t="s">
        <v>930</v>
      </c>
      <c r="B94" s="173" t="s">
        <v>1576</v>
      </c>
      <c r="C94" s="173" t="s">
        <v>1564</v>
      </c>
    </row>
    <row r="95" spans="1:9" x14ac:dyDescent="0.35">
      <c r="A95" s="173" t="s">
        <v>927</v>
      </c>
      <c r="B95" s="173"/>
      <c r="C95" s="173" t="s">
        <v>1565</v>
      </c>
    </row>
    <row r="96" spans="1:9" x14ac:dyDescent="0.35">
      <c r="A96" s="173" t="s">
        <v>2175</v>
      </c>
      <c r="B96" s="173"/>
      <c r="C96" s="173" t="s">
        <v>1566</v>
      </c>
    </row>
    <row r="97" spans="1:3" ht="29" x14ac:dyDescent="0.35">
      <c r="A97" s="173" t="s">
        <v>1561</v>
      </c>
      <c r="B97" s="173"/>
      <c r="C97" s="173" t="s">
        <v>1567</v>
      </c>
    </row>
    <row r="98" spans="1:3" x14ac:dyDescent="0.35">
      <c r="A98" s="173"/>
      <c r="B98" s="173"/>
      <c r="C98" s="173"/>
    </row>
    <row r="99" spans="1:3" x14ac:dyDescent="0.35">
      <c r="A99" s="770" t="s">
        <v>1568</v>
      </c>
      <c r="B99" s="770"/>
      <c r="C99" s="770"/>
    </row>
    <row r="100" spans="1:3" ht="45" customHeight="1" x14ac:dyDescent="0.35">
      <c r="A100" s="173" t="s">
        <v>1569</v>
      </c>
      <c r="B100" s="173" t="s">
        <v>1575</v>
      </c>
      <c r="C100" s="173" t="s">
        <v>1572</v>
      </c>
    </row>
    <row r="101" spans="1:3" ht="29" x14ac:dyDescent="0.35">
      <c r="A101" s="173" t="s">
        <v>1570</v>
      </c>
      <c r="B101" s="173" t="s">
        <v>1575</v>
      </c>
      <c r="C101" s="173" t="s">
        <v>1573</v>
      </c>
    </row>
    <row r="102" spans="1:3" x14ac:dyDescent="0.35">
      <c r="A102" s="173" t="s">
        <v>1571</v>
      </c>
      <c r="B102" s="173"/>
      <c r="C102" s="173" t="s">
        <v>1574</v>
      </c>
    </row>
  </sheetData>
  <mergeCells count="6">
    <mergeCell ref="G7:I7"/>
    <mergeCell ref="A84:C84"/>
    <mergeCell ref="A90:C90"/>
    <mergeCell ref="A99:C99"/>
    <mergeCell ref="A7:B7"/>
    <mergeCell ref="C7:F7"/>
  </mergeCells>
  <hyperlinks>
    <hyperlink ref="A1" r:id="rId1" display="chimie@lexva-analytique.com" xr:uid="{630C1156-5A16-4871-AE07-F299A558DB23}"/>
    <hyperlink ref="G2" r:id="rId2" xr:uid="{40EB1B4F-1101-4B01-AB98-7E9EDE8BCA75}"/>
  </hyperlinks>
  <pageMargins left="0.7" right="0.7" top="0.75" bottom="0.75" header="0.3" footer="0.3"/>
  <pageSetup paperSize="9" orientation="portrait"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71D9-E1BF-42F1-866D-3526451D97F3}">
  <dimension ref="A1:R73"/>
  <sheetViews>
    <sheetView topLeftCell="A61" workbookViewId="0">
      <selection activeCell="D25" sqref="D25"/>
    </sheetView>
  </sheetViews>
  <sheetFormatPr baseColWidth="10" defaultColWidth="10.6328125" defaultRowHeight="14.5" x14ac:dyDescent="0.35"/>
  <cols>
    <col min="1" max="6" width="10.6328125" style="566"/>
    <col min="7" max="7" width="15.6328125" style="566" customWidth="1"/>
    <col min="8" max="8" width="18.6328125" style="566" customWidth="1"/>
    <col min="9" max="9" width="13" style="566" customWidth="1"/>
    <col min="10" max="10" width="10.6328125" style="566"/>
    <col min="11" max="11" width="15.6328125" style="566" customWidth="1"/>
    <col min="12" max="13" width="10.6328125" style="566"/>
    <col min="14" max="14" width="17.453125" style="566" customWidth="1"/>
    <col min="15" max="16" width="10.6328125" style="566"/>
    <col min="17" max="17" width="12.6328125" style="566" customWidth="1"/>
    <col min="18" max="18" width="17.6328125" style="566" customWidth="1"/>
    <col min="19" max="16384" width="10.6328125" style="566"/>
  </cols>
  <sheetData>
    <row r="1" spans="1:18" x14ac:dyDescent="0.35">
      <c r="A1" s="723" t="s">
        <v>2790</v>
      </c>
      <c r="B1" s="723"/>
      <c r="C1" s="723"/>
      <c r="D1" s="723"/>
      <c r="E1" s="723"/>
      <c r="F1" s="723"/>
      <c r="G1" s="723"/>
      <c r="H1" s="723"/>
      <c r="I1" s="723"/>
    </row>
    <row r="2" spans="1:18" x14ac:dyDescent="0.35">
      <c r="A2" s="723"/>
      <c r="B2" s="723"/>
      <c r="C2" s="723"/>
      <c r="D2" s="723"/>
      <c r="E2" s="723"/>
      <c r="F2" s="723"/>
      <c r="G2" s="723"/>
      <c r="H2" s="723"/>
      <c r="I2" s="723"/>
    </row>
    <row r="3" spans="1:18" x14ac:dyDescent="0.35">
      <c r="A3" s="732" t="s">
        <v>2796</v>
      </c>
      <c r="B3" s="732"/>
      <c r="C3" s="732" t="s">
        <v>108</v>
      </c>
      <c r="D3" s="732"/>
      <c r="E3" s="732" t="s">
        <v>109</v>
      </c>
      <c r="F3" s="732"/>
      <c r="G3" s="612" t="s">
        <v>110</v>
      </c>
      <c r="H3" s="618" t="s">
        <v>907</v>
      </c>
      <c r="I3" s="612" t="s">
        <v>2798</v>
      </c>
    </row>
    <row r="4" spans="1:18" ht="29" x14ac:dyDescent="0.35">
      <c r="A4" s="741" t="s">
        <v>577</v>
      </c>
      <c r="B4" s="742"/>
      <c r="C4" s="741" t="s">
        <v>1242</v>
      </c>
      <c r="D4" s="742"/>
      <c r="E4" s="741" t="s">
        <v>2800</v>
      </c>
      <c r="F4" s="742"/>
      <c r="G4" s="476" t="s">
        <v>1025</v>
      </c>
      <c r="H4" s="459" t="s">
        <v>1024</v>
      </c>
      <c r="I4" s="471" t="s">
        <v>2800</v>
      </c>
    </row>
    <row r="5" spans="1:18" ht="29" x14ac:dyDescent="0.35">
      <c r="A5" s="761"/>
      <c r="B5" s="762"/>
      <c r="C5" s="761"/>
      <c r="D5" s="762"/>
      <c r="E5" s="761"/>
      <c r="F5" s="762"/>
      <c r="G5" s="502" t="s">
        <v>580</v>
      </c>
      <c r="H5" s="459" t="s">
        <v>593</v>
      </c>
      <c r="I5" s="471" t="s">
        <v>2800</v>
      </c>
    </row>
    <row r="6" spans="1:18" ht="29" x14ac:dyDescent="0.35">
      <c r="A6" s="743"/>
      <c r="B6" s="744"/>
      <c r="C6" s="743"/>
      <c r="D6" s="744"/>
      <c r="E6" s="743"/>
      <c r="F6" s="744"/>
      <c r="G6" s="503" t="s">
        <v>2017</v>
      </c>
      <c r="H6" s="498" t="s">
        <v>2019</v>
      </c>
      <c r="I6" s="504" t="s">
        <v>2018</v>
      </c>
    </row>
    <row r="7" spans="1:18" ht="42.65" customHeight="1" x14ac:dyDescent="0.35">
      <c r="A7" s="735" t="s">
        <v>2803</v>
      </c>
      <c r="B7" s="735"/>
      <c r="C7" s="735"/>
      <c r="D7" s="735"/>
      <c r="E7" s="735"/>
      <c r="F7" s="730"/>
      <c r="G7" s="730"/>
    </row>
    <row r="8" spans="1:18" ht="42" customHeight="1" x14ac:dyDescent="0.35">
      <c r="A8" s="735" t="s">
        <v>2804</v>
      </c>
      <c r="B8" s="730"/>
      <c r="C8" s="730"/>
      <c r="D8" s="730"/>
      <c r="E8" s="730"/>
      <c r="F8" s="730" t="s">
        <v>3078</v>
      </c>
      <c r="G8" s="730"/>
    </row>
    <row r="9" spans="1:18" x14ac:dyDescent="0.35">
      <c r="B9" s="736" t="s">
        <v>2797</v>
      </c>
      <c r="C9" s="736"/>
      <c r="D9" s="736"/>
      <c r="E9" s="736"/>
      <c r="F9" s="731"/>
      <c r="G9" s="731"/>
    </row>
    <row r="11" spans="1:18" x14ac:dyDescent="0.35">
      <c r="A11" s="724" t="s">
        <v>13</v>
      </c>
      <c r="B11" s="725"/>
      <c r="C11" s="726" t="s">
        <v>12</v>
      </c>
      <c r="D11" s="727"/>
      <c r="E11" s="727"/>
      <c r="F11" s="728"/>
      <c r="G11" s="729" t="s">
        <v>10</v>
      </c>
      <c r="H11" s="729"/>
      <c r="I11" s="729"/>
      <c r="J11" s="577" t="s">
        <v>2792</v>
      </c>
      <c r="K11" s="578" t="s">
        <v>2794</v>
      </c>
      <c r="N11" s="619" t="s">
        <v>912</v>
      </c>
      <c r="O11" s="619" t="s">
        <v>1533</v>
      </c>
      <c r="P11" s="619" t="s">
        <v>914</v>
      </c>
      <c r="Q11" s="577" t="s">
        <v>2792</v>
      </c>
      <c r="R11" s="578" t="s">
        <v>2794</v>
      </c>
    </row>
    <row r="12" spans="1:18" ht="72.5" x14ac:dyDescent="0.35">
      <c r="A12" s="572" t="s">
        <v>4</v>
      </c>
      <c r="B12" s="572" t="s">
        <v>5</v>
      </c>
      <c r="C12" s="573" t="s">
        <v>6</v>
      </c>
      <c r="D12" s="573" t="s">
        <v>880</v>
      </c>
      <c r="E12" s="573" t="s">
        <v>7</v>
      </c>
      <c r="F12" s="573" t="s">
        <v>881</v>
      </c>
      <c r="G12" s="574" t="s">
        <v>0</v>
      </c>
      <c r="H12" s="574" t="s">
        <v>1</v>
      </c>
      <c r="I12" s="574" t="s">
        <v>894</v>
      </c>
      <c r="J12" s="575" t="s">
        <v>2793</v>
      </c>
      <c r="K12" s="576" t="s">
        <v>2795</v>
      </c>
      <c r="N12" s="770" t="s">
        <v>1171</v>
      </c>
      <c r="O12" s="770"/>
      <c r="P12" s="770"/>
      <c r="Q12" s="575" t="s">
        <v>2819</v>
      </c>
      <c r="R12" s="576" t="s">
        <v>2795</v>
      </c>
    </row>
    <row r="13" spans="1:18" ht="77" customHeight="1" x14ac:dyDescent="0.35">
      <c r="A13" s="405"/>
      <c r="B13" s="405"/>
      <c r="C13" s="405"/>
      <c r="D13" s="405"/>
      <c r="E13" s="405"/>
      <c r="F13" s="405"/>
      <c r="G13" s="405" t="s">
        <v>2</v>
      </c>
      <c r="H13" s="405"/>
      <c r="I13" s="405"/>
      <c r="J13" s="584"/>
      <c r="K13" s="568"/>
      <c r="N13" s="619" t="s">
        <v>1553</v>
      </c>
      <c r="O13" s="619" t="s">
        <v>1575</v>
      </c>
      <c r="P13" s="619" t="s">
        <v>1556</v>
      </c>
      <c r="Q13" s="584"/>
      <c r="R13" s="568"/>
    </row>
    <row r="14" spans="1:18" x14ac:dyDescent="0.35">
      <c r="A14" s="405" t="s">
        <v>8</v>
      </c>
      <c r="B14" s="405" t="s">
        <v>8</v>
      </c>
      <c r="C14" s="405"/>
      <c r="D14" s="405" t="s">
        <v>8</v>
      </c>
      <c r="E14" s="405"/>
      <c r="F14" s="405"/>
      <c r="G14" s="405" t="s">
        <v>3</v>
      </c>
      <c r="H14" s="405"/>
      <c r="I14" s="405"/>
      <c r="J14" s="584"/>
      <c r="K14" s="568"/>
      <c r="N14" s="619" t="s">
        <v>1554</v>
      </c>
      <c r="O14" s="619"/>
      <c r="P14" s="619" t="s">
        <v>1557</v>
      </c>
      <c r="Q14" s="584"/>
      <c r="R14" s="568"/>
    </row>
    <row r="15" spans="1:18" ht="116" x14ac:dyDescent="0.35">
      <c r="A15" s="405"/>
      <c r="B15" s="405"/>
      <c r="C15" s="405"/>
      <c r="D15" s="405"/>
      <c r="E15" s="405"/>
      <c r="F15" s="405"/>
      <c r="G15" s="405" t="s">
        <v>853</v>
      </c>
      <c r="H15" s="405" t="s">
        <v>73</v>
      </c>
      <c r="I15" s="505"/>
      <c r="J15" s="584"/>
      <c r="K15" s="568"/>
      <c r="N15" s="619" t="s">
        <v>78</v>
      </c>
      <c r="O15" s="619" t="s">
        <v>1576</v>
      </c>
      <c r="P15" s="619" t="s">
        <v>1557</v>
      </c>
      <c r="Q15" s="584"/>
      <c r="R15" s="568"/>
    </row>
    <row r="16" spans="1:18" ht="29" x14ac:dyDescent="0.35">
      <c r="A16" s="405"/>
      <c r="B16" s="405" t="s">
        <v>8</v>
      </c>
      <c r="C16" s="405"/>
      <c r="D16" s="405" t="s">
        <v>8</v>
      </c>
      <c r="E16" s="405"/>
      <c r="F16" s="405"/>
      <c r="G16" s="405" t="s">
        <v>14</v>
      </c>
      <c r="H16" s="405" t="s">
        <v>76</v>
      </c>
      <c r="I16" s="405"/>
      <c r="J16" s="584"/>
      <c r="K16" s="568"/>
      <c r="N16" s="619" t="s">
        <v>1555</v>
      </c>
      <c r="O16" s="619"/>
      <c r="P16" s="619" t="s">
        <v>1557</v>
      </c>
      <c r="Q16" s="584"/>
      <c r="R16" s="568"/>
    </row>
    <row r="17" spans="1:18" ht="29" x14ac:dyDescent="0.35">
      <c r="A17" s="405"/>
      <c r="B17" s="405"/>
      <c r="C17" s="405"/>
      <c r="D17" s="405"/>
      <c r="E17" s="405"/>
      <c r="F17" s="405"/>
      <c r="G17" s="405" t="s">
        <v>16</v>
      </c>
      <c r="H17" s="405"/>
      <c r="I17" s="405"/>
      <c r="J17" s="584"/>
      <c r="K17" s="568"/>
      <c r="N17" s="619"/>
      <c r="O17" s="619"/>
      <c r="P17" s="619"/>
      <c r="Q17" s="584"/>
      <c r="R17" s="568"/>
    </row>
    <row r="18" spans="1:18" ht="43.5" x14ac:dyDescent="0.35">
      <c r="A18" s="405"/>
      <c r="B18" s="405"/>
      <c r="C18" s="405"/>
      <c r="D18" s="405"/>
      <c r="E18" s="405"/>
      <c r="F18" s="405"/>
      <c r="G18" s="405" t="s">
        <v>17</v>
      </c>
      <c r="H18" s="405" t="s">
        <v>19</v>
      </c>
      <c r="I18" s="405"/>
      <c r="J18" s="584"/>
      <c r="K18" s="568"/>
      <c r="N18" s="770" t="s">
        <v>1558</v>
      </c>
      <c r="O18" s="770"/>
      <c r="P18" s="770"/>
      <c r="Q18" s="584"/>
      <c r="R18" s="568"/>
    </row>
    <row r="19" spans="1:18" ht="43.5" x14ac:dyDescent="0.35">
      <c r="A19" s="405"/>
      <c r="B19" s="405"/>
      <c r="C19" s="405"/>
      <c r="D19" s="405"/>
      <c r="E19" s="405"/>
      <c r="F19" s="405"/>
      <c r="G19" s="405" t="s">
        <v>20</v>
      </c>
      <c r="H19" s="405" t="s">
        <v>21</v>
      </c>
      <c r="I19" s="405"/>
      <c r="J19" s="584"/>
      <c r="K19" s="568"/>
      <c r="N19" s="619" t="s">
        <v>1559</v>
      </c>
      <c r="O19" s="619" t="s">
        <v>1575</v>
      </c>
      <c r="P19" s="619" t="s">
        <v>1562</v>
      </c>
      <c r="Q19" s="584"/>
      <c r="R19" s="568"/>
    </row>
    <row r="20" spans="1:18" ht="58" x14ac:dyDescent="0.35">
      <c r="A20" s="405" t="s">
        <v>8</v>
      </c>
      <c r="B20" s="405" t="s">
        <v>8</v>
      </c>
      <c r="C20" s="405"/>
      <c r="D20" s="405"/>
      <c r="E20" s="405"/>
      <c r="F20" s="405"/>
      <c r="G20" s="405" t="s">
        <v>2177</v>
      </c>
      <c r="H20" s="405" t="s">
        <v>77</v>
      </c>
      <c r="I20" s="405"/>
      <c r="J20" s="584"/>
      <c r="K20" s="568"/>
      <c r="N20" s="619" t="s">
        <v>1413</v>
      </c>
      <c r="O20" s="619"/>
      <c r="P20" s="619" t="s">
        <v>1557</v>
      </c>
      <c r="Q20" s="584"/>
      <c r="R20" s="568"/>
    </row>
    <row r="21" spans="1:18" x14ac:dyDescent="0.35">
      <c r="A21" s="405"/>
      <c r="B21" s="405" t="s">
        <v>8</v>
      </c>
      <c r="C21" s="405"/>
      <c r="D21" s="405" t="s">
        <v>8</v>
      </c>
      <c r="E21" s="405"/>
      <c r="F21" s="405"/>
      <c r="G21" s="405" t="s">
        <v>78</v>
      </c>
      <c r="H21" s="405" t="s">
        <v>76</v>
      </c>
      <c r="I21" s="405"/>
      <c r="J21" s="584"/>
      <c r="K21" s="568"/>
      <c r="N21" s="619" t="s">
        <v>1560</v>
      </c>
      <c r="O21" s="619"/>
      <c r="P21" s="619" t="s">
        <v>1563</v>
      </c>
      <c r="Q21" s="584"/>
      <c r="R21" s="568"/>
    </row>
    <row r="22" spans="1:18" ht="29" x14ac:dyDescent="0.35">
      <c r="A22" s="405"/>
      <c r="B22" s="405"/>
      <c r="C22" s="405"/>
      <c r="D22" s="405"/>
      <c r="E22" s="405"/>
      <c r="F22" s="405"/>
      <c r="G22" s="405" t="s">
        <v>2178</v>
      </c>
      <c r="H22" s="405"/>
      <c r="I22" s="405"/>
      <c r="J22" s="584"/>
      <c r="K22" s="568"/>
      <c r="N22" s="619" t="s">
        <v>930</v>
      </c>
      <c r="O22" s="619" t="s">
        <v>1576</v>
      </c>
      <c r="P22" s="619" t="s">
        <v>1564</v>
      </c>
      <c r="Q22" s="584"/>
      <c r="R22" s="568"/>
    </row>
    <row r="23" spans="1:18" ht="58" x14ac:dyDescent="0.35">
      <c r="A23" s="405"/>
      <c r="B23" s="405"/>
      <c r="C23" s="405"/>
      <c r="D23" s="405"/>
      <c r="E23" s="405"/>
      <c r="F23" s="405"/>
      <c r="G23" s="405" t="s">
        <v>79</v>
      </c>
      <c r="H23" s="405" t="s">
        <v>80</v>
      </c>
      <c r="I23" s="405"/>
      <c r="J23" s="584"/>
      <c r="K23" s="568"/>
      <c r="N23" s="619" t="s">
        <v>927</v>
      </c>
      <c r="O23" s="619"/>
      <c r="P23" s="619" t="s">
        <v>1565</v>
      </c>
      <c r="Q23" s="584"/>
      <c r="R23" s="568"/>
    </row>
    <row r="24" spans="1:18" ht="43.5" x14ac:dyDescent="0.35">
      <c r="A24" s="405"/>
      <c r="B24" s="405"/>
      <c r="C24" s="405"/>
      <c r="D24" s="405"/>
      <c r="E24" s="405"/>
      <c r="F24" s="405"/>
      <c r="G24" s="405" t="s">
        <v>22</v>
      </c>
      <c r="H24" s="405" t="s">
        <v>23</v>
      </c>
      <c r="I24" s="405"/>
      <c r="J24" s="584"/>
      <c r="K24" s="568"/>
      <c r="N24" s="619" t="s">
        <v>2175</v>
      </c>
      <c r="O24" s="619"/>
      <c r="P24" s="619" t="s">
        <v>1566</v>
      </c>
      <c r="Q24" s="584"/>
      <c r="R24" s="568"/>
    </row>
    <row r="25" spans="1:18" ht="43.5" x14ac:dyDescent="0.35">
      <c r="A25" s="405"/>
      <c r="B25" s="405"/>
      <c r="C25" s="405"/>
      <c r="D25" s="405"/>
      <c r="E25" s="405"/>
      <c r="F25" s="405"/>
      <c r="G25" s="405" t="s">
        <v>24</v>
      </c>
      <c r="H25" s="405" t="s">
        <v>25</v>
      </c>
      <c r="I25" s="405"/>
      <c r="J25" s="584"/>
      <c r="K25" s="568"/>
      <c r="N25" s="619" t="s">
        <v>1561</v>
      </c>
      <c r="O25" s="619"/>
      <c r="P25" s="619" t="s">
        <v>1567</v>
      </c>
      <c r="Q25" s="584"/>
      <c r="R25" s="568"/>
    </row>
    <row r="26" spans="1:18" ht="43.5" x14ac:dyDescent="0.35">
      <c r="A26" s="405"/>
      <c r="B26" s="405"/>
      <c r="C26" s="405"/>
      <c r="D26" s="405"/>
      <c r="E26" s="405"/>
      <c r="F26" s="405"/>
      <c r="G26" s="405" t="s">
        <v>26</v>
      </c>
      <c r="H26" s="405" t="s">
        <v>27</v>
      </c>
      <c r="I26" s="405"/>
      <c r="J26" s="584"/>
      <c r="K26" s="568"/>
      <c r="N26" s="619"/>
      <c r="O26" s="619"/>
      <c r="P26" s="619"/>
      <c r="Q26" s="584"/>
      <c r="R26" s="568"/>
    </row>
    <row r="27" spans="1:18" ht="58" x14ac:dyDescent="0.35">
      <c r="A27" s="405"/>
      <c r="B27" s="405"/>
      <c r="C27" s="405"/>
      <c r="D27" s="405"/>
      <c r="E27" s="405"/>
      <c r="F27" s="405"/>
      <c r="G27" s="405" t="s">
        <v>28</v>
      </c>
      <c r="H27" s="405" t="s">
        <v>29</v>
      </c>
      <c r="I27" s="405"/>
      <c r="J27" s="584"/>
      <c r="K27" s="568"/>
      <c r="N27" s="770" t="s">
        <v>1568</v>
      </c>
      <c r="O27" s="770"/>
      <c r="P27" s="770"/>
      <c r="Q27" s="584"/>
      <c r="R27" s="568"/>
    </row>
    <row r="28" spans="1:18" ht="43.5" x14ac:dyDescent="0.35">
      <c r="A28" s="405"/>
      <c r="B28" s="405"/>
      <c r="C28" s="405"/>
      <c r="D28" s="405"/>
      <c r="E28" s="405"/>
      <c r="F28" s="405"/>
      <c r="G28" s="405" t="s">
        <v>30</v>
      </c>
      <c r="H28" s="405" t="s">
        <v>31</v>
      </c>
      <c r="I28" s="405"/>
      <c r="J28" s="584"/>
      <c r="K28" s="568"/>
      <c r="N28" s="619" t="s">
        <v>1569</v>
      </c>
      <c r="O28" s="619" t="s">
        <v>1575</v>
      </c>
      <c r="P28" s="619" t="s">
        <v>1572</v>
      </c>
      <c r="Q28" s="584"/>
      <c r="R28" s="568"/>
    </row>
    <row r="29" spans="1:18" ht="43.5" x14ac:dyDescent="0.35">
      <c r="A29" s="405"/>
      <c r="B29" s="405"/>
      <c r="C29" s="405"/>
      <c r="D29" s="405"/>
      <c r="E29" s="405"/>
      <c r="F29" s="405"/>
      <c r="G29" s="405" t="s">
        <v>32</v>
      </c>
      <c r="H29" s="405" t="s">
        <v>33</v>
      </c>
      <c r="I29" s="405"/>
      <c r="J29" s="584"/>
      <c r="K29" s="568"/>
      <c r="N29" s="619" t="s">
        <v>1570</v>
      </c>
      <c r="O29" s="619" t="s">
        <v>1575</v>
      </c>
      <c r="P29" s="619" t="s">
        <v>1573</v>
      </c>
      <c r="Q29" s="584"/>
      <c r="R29" s="568"/>
    </row>
    <row r="30" spans="1:18" ht="29" x14ac:dyDescent="0.35">
      <c r="A30" s="405"/>
      <c r="B30" s="405"/>
      <c r="C30" s="405"/>
      <c r="D30" s="405"/>
      <c r="E30" s="405"/>
      <c r="F30" s="405"/>
      <c r="G30" s="405" t="s">
        <v>84</v>
      </c>
      <c r="H30" s="405" t="s">
        <v>85</v>
      </c>
      <c r="I30" s="405"/>
      <c r="J30" s="584"/>
      <c r="K30" s="568"/>
      <c r="N30" s="619" t="s">
        <v>1571</v>
      </c>
      <c r="O30" s="619"/>
      <c r="P30" s="619" t="s">
        <v>1574</v>
      </c>
      <c r="Q30" s="584"/>
      <c r="R30" s="568"/>
    </row>
    <row r="31" spans="1:18" ht="29" x14ac:dyDescent="0.35">
      <c r="A31" s="405"/>
      <c r="B31" s="405"/>
      <c r="C31" s="405"/>
      <c r="D31" s="405"/>
      <c r="E31" s="405"/>
      <c r="F31" s="405"/>
      <c r="G31" s="405" t="s">
        <v>86</v>
      </c>
      <c r="H31" s="405" t="s">
        <v>87</v>
      </c>
      <c r="I31" s="405"/>
      <c r="J31" s="584"/>
      <c r="K31" s="568"/>
      <c r="Q31" s="584"/>
      <c r="R31" s="568"/>
    </row>
    <row r="32" spans="1:18" ht="43.5" x14ac:dyDescent="0.35">
      <c r="A32" s="405"/>
      <c r="B32" s="405"/>
      <c r="C32" s="405"/>
      <c r="D32" s="405"/>
      <c r="E32" s="405"/>
      <c r="F32" s="405"/>
      <c r="G32" s="405" t="s">
        <v>88</v>
      </c>
      <c r="H32" s="405"/>
      <c r="I32" s="405"/>
      <c r="J32" s="584"/>
      <c r="K32" s="568"/>
      <c r="Q32" s="584"/>
      <c r="R32" s="568"/>
    </row>
    <row r="33" spans="1:18" ht="87" x14ac:dyDescent="0.35">
      <c r="A33" s="405" t="s">
        <v>8</v>
      </c>
      <c r="B33" s="405" t="s">
        <v>8</v>
      </c>
      <c r="C33" s="405"/>
      <c r="D33" s="405" t="s">
        <v>8</v>
      </c>
      <c r="E33" s="405"/>
      <c r="F33" s="405"/>
      <c r="G33" s="405" t="s">
        <v>74</v>
      </c>
      <c r="H33" s="405" t="s">
        <v>81</v>
      </c>
      <c r="I33" s="405" t="s">
        <v>1575</v>
      </c>
      <c r="J33" s="584"/>
      <c r="K33" s="568"/>
      <c r="Q33" s="584"/>
      <c r="R33" s="568"/>
    </row>
    <row r="34" spans="1:18" ht="87" x14ac:dyDescent="0.35">
      <c r="A34" s="405"/>
      <c r="B34" s="405"/>
      <c r="C34" s="405"/>
      <c r="D34" s="405"/>
      <c r="E34" s="405"/>
      <c r="F34" s="405"/>
      <c r="G34" s="405" t="s">
        <v>82</v>
      </c>
      <c r="H34" s="405"/>
      <c r="I34" s="405"/>
      <c r="J34" s="584"/>
      <c r="K34" s="568"/>
      <c r="Q34" s="584"/>
      <c r="R34" s="568"/>
    </row>
    <row r="35" spans="1:18" ht="87" x14ac:dyDescent="0.35">
      <c r="A35" s="405"/>
      <c r="B35" s="405"/>
      <c r="C35" s="405"/>
      <c r="D35" s="405"/>
      <c r="E35" s="405"/>
      <c r="F35" s="405"/>
      <c r="G35" s="405" t="s">
        <v>89</v>
      </c>
      <c r="H35" s="405"/>
      <c r="I35" s="405"/>
      <c r="J35" s="584"/>
      <c r="K35" s="568"/>
      <c r="Q35" s="584"/>
      <c r="R35" s="568"/>
    </row>
    <row r="36" spans="1:18" ht="58" x14ac:dyDescent="0.35">
      <c r="A36" s="405"/>
      <c r="B36" s="405"/>
      <c r="C36" s="405"/>
      <c r="D36" s="405"/>
      <c r="E36" s="405"/>
      <c r="F36" s="405"/>
      <c r="G36" s="405" t="s">
        <v>34</v>
      </c>
      <c r="H36" s="405" t="s">
        <v>35</v>
      </c>
      <c r="I36" s="405"/>
      <c r="J36" s="584"/>
      <c r="K36" s="568"/>
      <c r="Q36" s="584"/>
      <c r="R36" s="568"/>
    </row>
    <row r="37" spans="1:18" ht="43.5" x14ac:dyDescent="0.35">
      <c r="A37" s="405"/>
      <c r="B37" s="405"/>
      <c r="C37" s="405"/>
      <c r="D37" s="405"/>
      <c r="E37" s="405"/>
      <c r="F37" s="405"/>
      <c r="G37" s="405" t="s">
        <v>90</v>
      </c>
      <c r="H37" s="405" t="s">
        <v>91</v>
      </c>
      <c r="I37" s="405"/>
      <c r="J37" s="584"/>
      <c r="K37" s="568"/>
      <c r="Q37" s="584"/>
      <c r="R37" s="568"/>
    </row>
    <row r="38" spans="1:18" ht="43.5" x14ac:dyDescent="0.35">
      <c r="A38" s="405"/>
      <c r="B38" s="405"/>
      <c r="C38" s="405"/>
      <c r="D38" s="405"/>
      <c r="E38" s="405"/>
      <c r="F38" s="405"/>
      <c r="G38" s="405" t="s">
        <v>37</v>
      </c>
      <c r="H38" s="405" t="s">
        <v>38</v>
      </c>
      <c r="I38" s="405"/>
      <c r="J38" s="584"/>
      <c r="K38" s="568"/>
      <c r="Q38" s="584"/>
      <c r="R38" s="568"/>
    </row>
    <row r="39" spans="1:18" ht="43.5" x14ac:dyDescent="0.35">
      <c r="A39" s="405"/>
      <c r="B39" s="405"/>
      <c r="C39" s="405"/>
      <c r="D39" s="405"/>
      <c r="E39" s="405"/>
      <c r="F39" s="405"/>
      <c r="G39" s="405" t="s">
        <v>92</v>
      </c>
      <c r="H39" s="405" t="s">
        <v>38</v>
      </c>
      <c r="I39" s="405"/>
      <c r="J39" s="584"/>
      <c r="K39" s="568"/>
      <c r="Q39" s="584"/>
      <c r="R39" s="568"/>
    </row>
    <row r="40" spans="1:18" ht="43.5" x14ac:dyDescent="0.35">
      <c r="A40" s="405"/>
      <c r="B40" s="405"/>
      <c r="C40" s="405"/>
      <c r="D40" s="405"/>
      <c r="E40" s="405"/>
      <c r="F40" s="405"/>
      <c r="G40" s="405" t="s">
        <v>39</v>
      </c>
      <c r="H40" s="405" t="s">
        <v>40</v>
      </c>
      <c r="I40" s="405"/>
      <c r="J40" s="584"/>
      <c r="K40" s="568"/>
      <c r="Q40" s="584"/>
      <c r="R40" s="568"/>
    </row>
    <row r="41" spans="1:18" ht="29" x14ac:dyDescent="0.35">
      <c r="A41" s="405"/>
      <c r="B41" s="405"/>
      <c r="C41" s="405"/>
      <c r="D41" s="405"/>
      <c r="E41" s="405"/>
      <c r="F41" s="405"/>
      <c r="G41" s="405" t="s">
        <v>93</v>
      </c>
      <c r="H41" s="405" t="s">
        <v>94</v>
      </c>
      <c r="I41" s="405"/>
      <c r="J41" s="584"/>
      <c r="K41" s="568"/>
      <c r="Q41" s="584"/>
      <c r="R41" s="568"/>
    </row>
    <row r="42" spans="1:18" ht="58" x14ac:dyDescent="0.35">
      <c r="A42" s="405"/>
      <c r="B42" s="405"/>
      <c r="C42" s="405"/>
      <c r="D42" s="405"/>
      <c r="E42" s="405"/>
      <c r="F42" s="405"/>
      <c r="G42" s="405" t="s">
        <v>41</v>
      </c>
      <c r="H42" s="405" t="s">
        <v>42</v>
      </c>
      <c r="I42" s="405"/>
      <c r="J42" s="584"/>
      <c r="K42" s="568"/>
      <c r="Q42" s="584"/>
      <c r="R42" s="568"/>
    </row>
    <row r="43" spans="1:18" ht="116" x14ac:dyDescent="0.35">
      <c r="A43" s="405"/>
      <c r="B43" s="405"/>
      <c r="C43" s="405"/>
      <c r="D43" s="405"/>
      <c r="E43" s="405"/>
      <c r="F43" s="405"/>
      <c r="G43" s="405" t="s">
        <v>43</v>
      </c>
      <c r="H43" s="405" t="s">
        <v>44</v>
      </c>
      <c r="I43" s="405"/>
      <c r="J43" s="584"/>
      <c r="K43" s="568"/>
      <c r="Q43" s="584"/>
      <c r="R43" s="568"/>
    </row>
    <row r="44" spans="1:18" ht="130.5" x14ac:dyDescent="0.35">
      <c r="A44" s="405"/>
      <c r="B44" s="405"/>
      <c r="C44" s="405"/>
      <c r="D44" s="405"/>
      <c r="E44" s="405"/>
      <c r="F44" s="405"/>
      <c r="G44" s="405" t="s">
        <v>45</v>
      </c>
      <c r="H44" s="405" t="s">
        <v>46</v>
      </c>
      <c r="I44" s="405"/>
      <c r="J44" s="584"/>
      <c r="K44" s="568"/>
      <c r="Q44" s="584"/>
      <c r="R44" s="568"/>
    </row>
    <row r="45" spans="1:18" ht="29" x14ac:dyDescent="0.35">
      <c r="A45" s="405"/>
      <c r="B45" s="405"/>
      <c r="C45" s="405"/>
      <c r="D45" s="405"/>
      <c r="E45" s="405"/>
      <c r="F45" s="405"/>
      <c r="G45" s="405" t="s">
        <v>47</v>
      </c>
      <c r="H45" s="405" t="s">
        <v>48</v>
      </c>
      <c r="I45" s="405"/>
      <c r="J45" s="584"/>
      <c r="K45" s="568"/>
      <c r="Q45" s="584"/>
      <c r="R45" s="568"/>
    </row>
    <row r="46" spans="1:18" ht="29" x14ac:dyDescent="0.35">
      <c r="A46" s="405"/>
      <c r="B46" s="405"/>
      <c r="C46" s="405"/>
      <c r="D46" s="405"/>
      <c r="E46" s="405"/>
      <c r="F46" s="405"/>
      <c r="G46" s="405" t="s">
        <v>49</v>
      </c>
      <c r="H46" s="405" t="s">
        <v>50</v>
      </c>
      <c r="I46" s="405"/>
      <c r="J46" s="584"/>
      <c r="K46" s="568"/>
      <c r="Q46" s="584"/>
      <c r="R46" s="568"/>
    </row>
    <row r="47" spans="1:18" ht="29" x14ac:dyDescent="0.35">
      <c r="A47" s="405"/>
      <c r="B47" s="405"/>
      <c r="C47" s="405"/>
      <c r="D47" s="405"/>
      <c r="E47" s="405"/>
      <c r="F47" s="405"/>
      <c r="G47" s="405" t="s">
        <v>51</v>
      </c>
      <c r="H47" s="405" t="s">
        <v>52</v>
      </c>
      <c r="I47" s="405"/>
      <c r="J47" s="584"/>
      <c r="K47" s="568"/>
      <c r="Q47" s="584"/>
      <c r="R47" s="568"/>
    </row>
    <row r="48" spans="1:18" ht="116" x14ac:dyDescent="0.35">
      <c r="A48" s="405"/>
      <c r="B48" s="405"/>
      <c r="C48" s="405"/>
      <c r="D48" s="405"/>
      <c r="E48" s="405"/>
      <c r="F48" s="405"/>
      <c r="G48" s="405" t="s">
        <v>854</v>
      </c>
      <c r="H48" s="405" t="s">
        <v>54</v>
      </c>
      <c r="I48" s="405"/>
      <c r="J48" s="584"/>
      <c r="K48" s="568"/>
      <c r="Q48" s="584"/>
      <c r="R48" s="568"/>
    </row>
    <row r="49" spans="1:18" ht="275.5" x14ac:dyDescent="0.35">
      <c r="A49" s="405"/>
      <c r="B49" s="405"/>
      <c r="C49" s="405"/>
      <c r="D49" s="405"/>
      <c r="E49" s="405"/>
      <c r="F49" s="405"/>
      <c r="G49" s="405" t="s">
        <v>55</v>
      </c>
      <c r="H49" s="405" t="s">
        <v>56</v>
      </c>
      <c r="I49" s="405"/>
      <c r="J49" s="584"/>
      <c r="K49" s="568"/>
      <c r="Q49" s="584"/>
      <c r="R49" s="568"/>
    </row>
    <row r="50" spans="1:18" ht="29" x14ac:dyDescent="0.35">
      <c r="A50" s="405"/>
      <c r="B50" s="405"/>
      <c r="C50" s="405"/>
      <c r="D50" s="405"/>
      <c r="E50" s="405"/>
      <c r="F50" s="405"/>
      <c r="G50" s="405" t="s">
        <v>57</v>
      </c>
      <c r="H50" s="405" t="s">
        <v>58</v>
      </c>
      <c r="I50" s="405"/>
      <c r="J50" s="584"/>
      <c r="K50" s="568"/>
      <c r="Q50" s="584"/>
      <c r="R50" s="568"/>
    </row>
    <row r="51" spans="1:18" ht="43.5" x14ac:dyDescent="0.35">
      <c r="A51" s="405"/>
      <c r="B51" s="405"/>
      <c r="C51" s="405"/>
      <c r="D51" s="405"/>
      <c r="E51" s="405"/>
      <c r="F51" s="405"/>
      <c r="G51" s="405" t="s">
        <v>855</v>
      </c>
      <c r="H51" s="405"/>
      <c r="I51" s="405"/>
      <c r="J51" s="584"/>
      <c r="K51" s="568"/>
      <c r="Q51" s="584"/>
      <c r="R51" s="568"/>
    </row>
    <row r="52" spans="1:18" ht="43.5" x14ac:dyDescent="0.35">
      <c r="A52" s="405"/>
      <c r="B52" s="405"/>
      <c r="C52" s="405"/>
      <c r="D52" s="405"/>
      <c r="E52" s="405"/>
      <c r="F52" s="405"/>
      <c r="G52" s="405" t="s">
        <v>59</v>
      </c>
      <c r="H52" s="405" t="s">
        <v>60</v>
      </c>
      <c r="I52" s="405"/>
      <c r="J52" s="584"/>
      <c r="K52" s="568"/>
      <c r="Q52" s="584"/>
      <c r="R52" s="568"/>
    </row>
    <row r="53" spans="1:18" ht="43.5" x14ac:dyDescent="0.35">
      <c r="A53" s="405"/>
      <c r="B53" s="405"/>
      <c r="C53" s="405"/>
      <c r="D53" s="405"/>
      <c r="E53" s="405"/>
      <c r="F53" s="405"/>
      <c r="G53" s="405" t="s">
        <v>856</v>
      </c>
      <c r="H53" s="405"/>
      <c r="I53" s="405"/>
      <c r="J53" s="584"/>
      <c r="K53" s="568"/>
      <c r="Q53" s="584"/>
      <c r="R53" s="568"/>
    </row>
    <row r="54" spans="1:18" ht="29" x14ac:dyDescent="0.35">
      <c r="A54" s="405"/>
      <c r="B54" s="405"/>
      <c r="C54" s="405"/>
      <c r="D54" s="405"/>
      <c r="E54" s="405"/>
      <c r="F54" s="405"/>
      <c r="G54" s="405" t="s">
        <v>857</v>
      </c>
      <c r="H54" s="405"/>
      <c r="I54" s="405"/>
      <c r="J54" s="584"/>
      <c r="K54" s="568"/>
      <c r="Q54" s="584"/>
      <c r="R54" s="568"/>
    </row>
    <row r="55" spans="1:18" ht="43.5" x14ac:dyDescent="0.35">
      <c r="A55" s="405"/>
      <c r="B55" s="405"/>
      <c r="C55" s="405"/>
      <c r="D55" s="405"/>
      <c r="E55" s="405"/>
      <c r="F55" s="405"/>
      <c r="G55" s="405" t="s">
        <v>858</v>
      </c>
      <c r="H55" s="405"/>
      <c r="I55" s="405"/>
      <c r="J55" s="584"/>
      <c r="K55" s="568"/>
      <c r="Q55" s="584"/>
      <c r="R55" s="568"/>
    </row>
    <row r="56" spans="1:18" ht="72.5" x14ac:dyDescent="0.35">
      <c r="A56" s="405"/>
      <c r="B56" s="405"/>
      <c r="C56" s="405"/>
      <c r="D56" s="405"/>
      <c r="E56" s="405"/>
      <c r="F56" s="405"/>
      <c r="G56" s="405" t="s">
        <v>859</v>
      </c>
      <c r="H56" s="405" t="s">
        <v>70</v>
      </c>
      <c r="I56" s="405"/>
      <c r="J56" s="584"/>
      <c r="K56" s="568"/>
      <c r="Q56" s="584"/>
      <c r="R56" s="568"/>
    </row>
    <row r="57" spans="1:18" ht="43.5" x14ac:dyDescent="0.35">
      <c r="A57" s="405"/>
      <c r="B57" s="405"/>
      <c r="C57" s="405"/>
      <c r="D57" s="405"/>
      <c r="E57" s="405"/>
      <c r="F57" s="405"/>
      <c r="G57" s="405" t="s">
        <v>61</v>
      </c>
      <c r="H57" s="405" t="s">
        <v>62</v>
      </c>
      <c r="I57" s="405"/>
      <c r="J57" s="584"/>
      <c r="K57" s="568"/>
      <c r="Q57" s="584"/>
      <c r="R57" s="568"/>
    </row>
    <row r="58" spans="1:18" ht="43.5" x14ac:dyDescent="0.35">
      <c r="A58" s="405"/>
      <c r="B58" s="405"/>
      <c r="C58" s="405"/>
      <c r="D58" s="405"/>
      <c r="E58" s="405"/>
      <c r="F58" s="405"/>
      <c r="G58" s="405" t="s">
        <v>63</v>
      </c>
      <c r="H58" s="405" t="s">
        <v>64</v>
      </c>
      <c r="I58" s="405"/>
      <c r="J58" s="584"/>
      <c r="K58" s="568"/>
      <c r="Q58" s="584"/>
      <c r="R58" s="568"/>
    </row>
    <row r="59" spans="1:18" ht="43.5" x14ac:dyDescent="0.35">
      <c r="A59" s="405"/>
      <c r="B59" s="405"/>
      <c r="C59" s="405"/>
      <c r="D59" s="405"/>
      <c r="E59" s="405"/>
      <c r="F59" s="405"/>
      <c r="G59" s="405" t="s">
        <v>65</v>
      </c>
      <c r="H59" s="405" t="s">
        <v>66</v>
      </c>
      <c r="I59" s="405"/>
      <c r="J59" s="584"/>
      <c r="K59" s="568"/>
      <c r="Q59" s="584"/>
      <c r="R59" s="568"/>
    </row>
    <row r="60" spans="1:18" ht="29" x14ac:dyDescent="0.35">
      <c r="A60" s="405"/>
      <c r="B60" s="405"/>
      <c r="C60" s="405"/>
      <c r="D60" s="405"/>
      <c r="E60" s="405"/>
      <c r="F60" s="405"/>
      <c r="G60" s="405" t="s">
        <v>67</v>
      </c>
      <c r="H60" s="405" t="s">
        <v>68</v>
      </c>
      <c r="I60" s="405"/>
      <c r="J60" s="584"/>
      <c r="K60" s="568"/>
      <c r="Q60" s="584"/>
      <c r="R60" s="568"/>
    </row>
    <row r="61" spans="1:18" ht="87" x14ac:dyDescent="0.35">
      <c r="A61" s="405"/>
      <c r="B61" s="405"/>
      <c r="C61" s="405"/>
      <c r="D61" s="405"/>
      <c r="E61" s="405"/>
      <c r="F61" s="405"/>
      <c r="G61" s="405" t="s">
        <v>71</v>
      </c>
      <c r="H61" s="405" t="s">
        <v>72</v>
      </c>
      <c r="I61" s="405"/>
      <c r="J61" s="584"/>
      <c r="K61" s="568"/>
      <c r="Q61" s="584"/>
      <c r="R61" s="568"/>
    </row>
    <row r="62" spans="1:18" ht="58" x14ac:dyDescent="0.35">
      <c r="A62" s="405"/>
      <c r="B62" s="405"/>
      <c r="C62" s="405"/>
      <c r="D62" s="405"/>
      <c r="E62" s="405"/>
      <c r="F62" s="405"/>
      <c r="G62" s="405" t="s">
        <v>860</v>
      </c>
      <c r="H62" s="405"/>
      <c r="I62" s="405"/>
      <c r="J62" s="584"/>
      <c r="K62" s="568"/>
      <c r="Q62" s="584"/>
      <c r="R62" s="568"/>
    </row>
    <row r="63" spans="1:18" x14ac:dyDescent="0.35">
      <c r="A63" s="405"/>
      <c r="B63" s="405"/>
      <c r="C63" s="405"/>
      <c r="D63" s="405"/>
      <c r="E63" s="405"/>
      <c r="F63" s="405"/>
      <c r="G63" s="405" t="s">
        <v>96</v>
      </c>
      <c r="H63" s="405" t="s">
        <v>98</v>
      </c>
      <c r="I63" s="405"/>
      <c r="J63" s="584"/>
      <c r="K63" s="568"/>
      <c r="Q63" s="584"/>
      <c r="R63" s="568"/>
    </row>
    <row r="64" spans="1:18" ht="43.5" x14ac:dyDescent="0.35">
      <c r="A64" s="405"/>
      <c r="B64" s="405"/>
      <c r="C64" s="405"/>
      <c r="D64" s="405"/>
      <c r="E64" s="405"/>
      <c r="F64" s="405"/>
      <c r="G64" s="405" t="s">
        <v>97</v>
      </c>
      <c r="H64" s="405" t="s">
        <v>99</v>
      </c>
      <c r="I64" s="405"/>
      <c r="J64" s="584"/>
      <c r="K64" s="568"/>
      <c r="Q64" s="584"/>
      <c r="R64" s="568"/>
    </row>
    <row r="65" spans="1:18" x14ac:dyDescent="0.35">
      <c r="A65" s="405" t="s">
        <v>36</v>
      </c>
      <c r="B65" s="405" t="s">
        <v>36</v>
      </c>
      <c r="C65" s="405"/>
      <c r="D65" s="405"/>
      <c r="E65" s="405"/>
      <c r="F65" s="405"/>
      <c r="G65" s="405" t="s">
        <v>1554</v>
      </c>
      <c r="H65" s="405" t="s">
        <v>2176</v>
      </c>
      <c r="I65" s="405"/>
      <c r="J65" s="567"/>
      <c r="K65" s="567"/>
      <c r="Q65" s="567"/>
      <c r="R65" s="567"/>
    </row>
    <row r="66" spans="1:18" x14ac:dyDescent="0.35">
      <c r="A66" s="405" t="s">
        <v>8</v>
      </c>
      <c r="B66" s="405"/>
      <c r="C66" s="405"/>
      <c r="D66" s="405"/>
      <c r="E66" s="405"/>
      <c r="F66" s="405"/>
      <c r="G66" s="405" t="s">
        <v>1413</v>
      </c>
      <c r="H66" s="405" t="s">
        <v>2176</v>
      </c>
      <c r="I66" s="405"/>
      <c r="J66" s="567"/>
      <c r="K66" s="567"/>
      <c r="Q66" s="567"/>
      <c r="R66" s="567"/>
    </row>
    <row r="67" spans="1:18" x14ac:dyDescent="0.35">
      <c r="A67" s="405" t="s">
        <v>8</v>
      </c>
      <c r="B67" s="405"/>
      <c r="C67" s="405"/>
      <c r="D67" s="405"/>
      <c r="E67" s="405"/>
      <c r="F67" s="405"/>
      <c r="G67" s="405" t="s">
        <v>930</v>
      </c>
      <c r="H67" s="405" t="s">
        <v>2176</v>
      </c>
      <c r="I67" s="405"/>
      <c r="J67" s="567"/>
      <c r="K67" s="567"/>
      <c r="Q67" s="567"/>
      <c r="R67" s="567"/>
    </row>
    <row r="68" spans="1:18" ht="29" x14ac:dyDescent="0.35">
      <c r="A68" s="405" t="s">
        <v>8</v>
      </c>
      <c r="B68" s="405"/>
      <c r="C68" s="405"/>
      <c r="D68" s="405"/>
      <c r="E68" s="405"/>
      <c r="F68" s="405"/>
      <c r="G68" s="405" t="s">
        <v>927</v>
      </c>
      <c r="H68" s="405" t="s">
        <v>2176</v>
      </c>
      <c r="I68" s="405"/>
      <c r="J68" s="567"/>
      <c r="K68" s="567"/>
      <c r="Q68" s="567"/>
      <c r="R68" s="567"/>
    </row>
    <row r="69" spans="1:18" x14ac:dyDescent="0.35">
      <c r="A69" s="405" t="s">
        <v>8</v>
      </c>
      <c r="B69" s="405"/>
      <c r="C69" s="405"/>
      <c r="D69" s="405"/>
      <c r="E69" s="405"/>
      <c r="F69" s="405"/>
      <c r="G69" s="405" t="s">
        <v>2175</v>
      </c>
      <c r="H69" s="405" t="s">
        <v>2176</v>
      </c>
      <c r="I69" s="405"/>
      <c r="J69" s="567"/>
      <c r="K69" s="567"/>
      <c r="Q69" s="567"/>
      <c r="R69" s="567"/>
    </row>
    <row r="70" spans="1:18" ht="29" x14ac:dyDescent="0.35">
      <c r="A70" s="405" t="s">
        <v>8</v>
      </c>
      <c r="B70" s="405"/>
      <c r="C70" s="405"/>
      <c r="D70" s="405"/>
      <c r="E70" s="405"/>
      <c r="F70" s="405"/>
      <c r="G70" s="405" t="s">
        <v>1561</v>
      </c>
      <c r="H70" s="405" t="s">
        <v>2176</v>
      </c>
      <c r="I70" s="405"/>
      <c r="J70" s="567"/>
      <c r="K70" s="567"/>
      <c r="Q70" s="567"/>
      <c r="R70" s="567"/>
    </row>
    <row r="71" spans="1:18" ht="43.5" x14ac:dyDescent="0.35">
      <c r="A71" s="405"/>
      <c r="B71" s="405"/>
      <c r="C71" s="405"/>
      <c r="D71" s="405"/>
      <c r="E71" s="405" t="s">
        <v>8</v>
      </c>
      <c r="F71" s="405"/>
      <c r="G71" s="405" t="s">
        <v>1569</v>
      </c>
      <c r="H71" s="405"/>
      <c r="I71" s="405" t="s">
        <v>1575</v>
      </c>
      <c r="J71" s="567"/>
      <c r="K71" s="567"/>
      <c r="Q71" s="567"/>
      <c r="R71" s="567"/>
    </row>
    <row r="72" spans="1:18" ht="43.5" x14ac:dyDescent="0.35">
      <c r="A72" s="405"/>
      <c r="B72" s="405"/>
      <c r="C72" s="405"/>
      <c r="D72" s="405"/>
      <c r="E72" s="405" t="s">
        <v>8</v>
      </c>
      <c r="F72" s="405"/>
      <c r="G72" s="405" t="s">
        <v>1570</v>
      </c>
      <c r="H72" s="405"/>
      <c r="I72" s="405" t="s">
        <v>1575</v>
      </c>
      <c r="J72" s="567"/>
      <c r="K72" s="567"/>
      <c r="Q72" s="567"/>
      <c r="R72" s="567"/>
    </row>
    <row r="73" spans="1:18" x14ac:dyDescent="0.35">
      <c r="A73" s="405"/>
      <c r="B73" s="405"/>
      <c r="C73" s="405"/>
      <c r="D73" s="405"/>
      <c r="E73" s="405" t="s">
        <v>8</v>
      </c>
      <c r="F73" s="405"/>
      <c r="G73" s="405" t="s">
        <v>1571</v>
      </c>
      <c r="H73" s="405"/>
      <c r="I73" s="405"/>
      <c r="J73" s="567"/>
      <c r="K73" s="567"/>
      <c r="Q73" s="567"/>
      <c r="R73" s="567"/>
    </row>
  </sheetData>
  <mergeCells count="19">
    <mergeCell ref="A8:E8"/>
    <mergeCell ref="F8:G8"/>
    <mergeCell ref="B9:E9"/>
    <mergeCell ref="F9:G9"/>
    <mergeCell ref="A1:I2"/>
    <mergeCell ref="A3:B3"/>
    <mergeCell ref="C3:D3"/>
    <mergeCell ref="E3:F3"/>
    <mergeCell ref="A4:B6"/>
    <mergeCell ref="E4:F6"/>
    <mergeCell ref="C4:D6"/>
    <mergeCell ref="A7:E7"/>
    <mergeCell ref="F7:G7"/>
    <mergeCell ref="N12:P12"/>
    <mergeCell ref="N18:P18"/>
    <mergeCell ref="N27:P27"/>
    <mergeCell ref="A11:B11"/>
    <mergeCell ref="C11:F11"/>
    <mergeCell ref="G11:I11"/>
  </mergeCells>
  <hyperlinks>
    <hyperlink ref="H4" r:id="rId1" xr:uid="{60BBAB7B-5FDB-4928-BD01-8BBA01CEA914}"/>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BC5C-F5E0-48E1-8D45-56E98A7A4477}">
  <dimension ref="A1:R61"/>
  <sheetViews>
    <sheetView topLeftCell="A37" workbookViewId="0">
      <selection activeCell="H12" sqref="H12"/>
    </sheetView>
  </sheetViews>
  <sheetFormatPr baseColWidth="10" defaultColWidth="8.7265625" defaultRowHeight="14.5" x14ac:dyDescent="0.35"/>
  <cols>
    <col min="1" max="1" width="13.453125" customWidth="1"/>
    <col min="2" max="2" width="13" customWidth="1"/>
    <col min="3" max="3" width="14.6328125" customWidth="1"/>
    <col min="4" max="4" width="13.453125" customWidth="1"/>
    <col min="9" max="9" width="15.453125" customWidth="1"/>
    <col min="16" max="16" width="18.36328125" customWidth="1"/>
  </cols>
  <sheetData>
    <row r="1" spans="1:18" ht="87.7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87" x14ac:dyDescent="0.35">
      <c r="A2" s="255" t="s">
        <v>1327</v>
      </c>
      <c r="B2" s="234" t="s">
        <v>36</v>
      </c>
      <c r="C2" s="234"/>
      <c r="D2" s="276" t="s">
        <v>1328</v>
      </c>
      <c r="E2" s="277" t="s">
        <v>1329</v>
      </c>
      <c r="F2" s="249" t="s">
        <v>1325</v>
      </c>
      <c r="G2" s="316" t="s">
        <v>1331</v>
      </c>
      <c r="H2" s="237" t="s">
        <v>1330</v>
      </c>
      <c r="I2" s="249" t="s">
        <v>1326</v>
      </c>
      <c r="J2" s="234"/>
      <c r="K2" s="234"/>
      <c r="L2" s="234"/>
      <c r="M2" s="234" t="s">
        <v>36</v>
      </c>
      <c r="N2" s="234" t="s">
        <v>36</v>
      </c>
      <c r="O2" s="234"/>
      <c r="P2" s="234"/>
      <c r="Q2" s="238" t="s">
        <v>1967</v>
      </c>
      <c r="R2" s="63"/>
    </row>
    <row r="3" spans="1:18" x14ac:dyDescent="0.35">
      <c r="B3" s="35"/>
      <c r="C3" s="35"/>
      <c r="D3" s="35"/>
      <c r="E3" s="35"/>
      <c r="F3" s="35"/>
      <c r="G3" s="35"/>
      <c r="H3" s="35"/>
      <c r="I3" s="35"/>
      <c r="J3" s="35"/>
      <c r="K3" s="68"/>
      <c r="L3" s="35"/>
      <c r="M3" s="35"/>
      <c r="N3" s="35"/>
      <c r="O3" s="69"/>
      <c r="P3" s="63"/>
      <c r="Q3" s="63"/>
    </row>
    <row r="4" spans="1:18" x14ac:dyDescent="0.35">
      <c r="A4" s="67"/>
      <c r="B4" s="70"/>
      <c r="C4" s="70"/>
      <c r="D4" s="70"/>
      <c r="E4" s="70"/>
      <c r="F4" s="70"/>
      <c r="G4" s="70"/>
      <c r="H4" s="70"/>
      <c r="I4" s="70"/>
      <c r="J4" s="70"/>
      <c r="K4" s="70"/>
      <c r="L4" s="70"/>
      <c r="M4" s="70"/>
      <c r="N4" s="70"/>
      <c r="O4" s="70"/>
      <c r="P4" s="63"/>
      <c r="Q4" s="63"/>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ht="29" x14ac:dyDescent="0.35">
      <c r="A11" s="1"/>
      <c r="B11" s="1"/>
      <c r="C11" s="1"/>
      <c r="D11" s="1"/>
      <c r="E11" s="1"/>
      <c r="F11" s="1"/>
      <c r="G11" s="1" t="s">
        <v>3</v>
      </c>
      <c r="H11" s="1"/>
      <c r="I11" s="1"/>
    </row>
    <row r="12" spans="1:18" ht="319.5" x14ac:dyDescent="0.4">
      <c r="A12" s="1"/>
      <c r="B12" s="1"/>
      <c r="C12" s="1"/>
      <c r="D12" s="1"/>
      <c r="E12" s="1"/>
      <c r="F12" s="1"/>
      <c r="G12" s="1" t="s">
        <v>853</v>
      </c>
      <c r="H12" s="1" t="s">
        <v>73</v>
      </c>
      <c r="I12" s="64"/>
    </row>
    <row r="13" spans="1:18" ht="58" x14ac:dyDescent="0.35">
      <c r="A13" s="1"/>
      <c r="B13" s="1"/>
      <c r="C13" s="1"/>
      <c r="D13" s="1"/>
      <c r="E13" s="1"/>
      <c r="F13" s="1"/>
      <c r="G13" s="1" t="s">
        <v>14</v>
      </c>
      <c r="H13" t="s">
        <v>76</v>
      </c>
      <c r="I13" s="1"/>
    </row>
    <row r="14" spans="1:18" ht="58" x14ac:dyDescent="0.35">
      <c r="A14" s="1"/>
      <c r="B14" s="1"/>
      <c r="C14" s="1"/>
      <c r="D14" s="1"/>
      <c r="E14" s="1"/>
      <c r="F14" s="1"/>
      <c r="G14" s="1" t="s">
        <v>16</v>
      </c>
      <c r="H14" s="1"/>
      <c r="I14" s="1"/>
    </row>
    <row r="15" spans="1:18" ht="87" x14ac:dyDescent="0.35">
      <c r="A15" s="1"/>
      <c r="B15" s="1"/>
      <c r="C15" s="1"/>
      <c r="D15" s="1"/>
      <c r="E15" s="1"/>
      <c r="F15" s="1"/>
      <c r="G15" s="1" t="s">
        <v>17</v>
      </c>
      <c r="H15" s="1" t="s">
        <v>19</v>
      </c>
      <c r="I15" s="1"/>
    </row>
    <row r="16" spans="1:18" ht="87" x14ac:dyDescent="0.35">
      <c r="A16" s="1"/>
      <c r="B16" s="1"/>
      <c r="C16" s="1"/>
      <c r="D16" s="1"/>
      <c r="E16" s="1"/>
      <c r="F16" s="1"/>
      <c r="G16" s="1" t="s">
        <v>20</v>
      </c>
      <c r="H16" s="1" t="s">
        <v>21</v>
      </c>
      <c r="I16" s="1"/>
    </row>
    <row r="17" spans="1:9" ht="116" x14ac:dyDescent="0.35">
      <c r="A17" s="1"/>
      <c r="B17" s="1"/>
      <c r="C17" s="1"/>
      <c r="D17" s="1"/>
      <c r="E17" s="1"/>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101.5" x14ac:dyDescent="0.35">
      <c r="A20" s="1"/>
      <c r="B20" s="1"/>
      <c r="C20" s="1"/>
      <c r="D20" s="1"/>
      <c r="E20" s="1"/>
      <c r="F20" s="1"/>
      <c r="G20" s="1" t="s">
        <v>79</v>
      </c>
      <c r="H20" t="s">
        <v>80</v>
      </c>
      <c r="I20" s="1"/>
    </row>
    <row r="21" spans="1:9" ht="87" x14ac:dyDescent="0.35">
      <c r="A21" s="1"/>
      <c r="B21" s="1"/>
      <c r="C21" s="1"/>
      <c r="D21" s="1"/>
      <c r="E21" s="1"/>
      <c r="F21" s="1"/>
      <c r="G21" s="1" t="s">
        <v>22</v>
      </c>
      <c r="H21" s="1" t="s">
        <v>23</v>
      </c>
      <c r="I21" s="1"/>
    </row>
    <row r="22" spans="1:9" ht="87" x14ac:dyDescent="0.35">
      <c r="A22" s="1"/>
      <c r="B22" s="1"/>
      <c r="C22" s="1"/>
      <c r="D22" s="1"/>
      <c r="E22" s="1"/>
      <c r="F22" s="1"/>
      <c r="G22" s="1" t="s">
        <v>24</v>
      </c>
      <c r="H22" s="1" t="s">
        <v>25</v>
      </c>
      <c r="I22" s="1"/>
    </row>
    <row r="23" spans="1:9" ht="87" x14ac:dyDescent="0.35">
      <c r="A23" s="1"/>
      <c r="B23" s="1"/>
      <c r="C23" s="1"/>
      <c r="D23" s="1"/>
      <c r="E23" s="1"/>
      <c r="F23" s="1"/>
      <c r="G23" s="1" t="s">
        <v>26</v>
      </c>
      <c r="H23" s="1" t="s">
        <v>27</v>
      </c>
      <c r="I23" s="1"/>
    </row>
    <row r="24" spans="1:9" ht="101.5" x14ac:dyDescent="0.35">
      <c r="A24" s="1"/>
      <c r="B24" s="1"/>
      <c r="C24" s="1"/>
      <c r="D24" s="1"/>
      <c r="E24" s="1"/>
      <c r="F24" s="1"/>
      <c r="G24" s="1" t="s">
        <v>28</v>
      </c>
      <c r="H24" s="1" t="s">
        <v>29</v>
      </c>
      <c r="I24" s="1"/>
    </row>
    <row r="25" spans="1:9" ht="58" x14ac:dyDescent="0.35">
      <c r="A25" s="1"/>
      <c r="B25" s="1"/>
      <c r="C25" s="1"/>
      <c r="D25" s="1"/>
      <c r="E25" s="1"/>
      <c r="F25" s="1"/>
      <c r="G25" s="1" t="s">
        <v>30</v>
      </c>
      <c r="H25" s="1" t="s">
        <v>31</v>
      </c>
      <c r="I25" s="1"/>
    </row>
    <row r="26" spans="1:9" ht="58" x14ac:dyDescent="0.35">
      <c r="A26" s="1"/>
      <c r="B26" s="1"/>
      <c r="C26" s="1"/>
      <c r="D26" s="1"/>
      <c r="E26" s="1"/>
      <c r="F26" s="1"/>
      <c r="G26" s="1" t="s">
        <v>32</v>
      </c>
      <c r="H26" s="1" t="s">
        <v>33</v>
      </c>
      <c r="I26" s="1"/>
    </row>
    <row r="27" spans="1:9" ht="72.5" x14ac:dyDescent="0.35">
      <c r="A27" s="1"/>
      <c r="B27" s="1"/>
      <c r="C27" s="1"/>
      <c r="D27" s="1"/>
      <c r="E27" s="1"/>
      <c r="F27" s="1"/>
      <c r="G27" s="1" t="s">
        <v>84</v>
      </c>
      <c r="H27" s="1" t="s">
        <v>85</v>
      </c>
      <c r="I27" s="1"/>
    </row>
    <row r="28" spans="1:9" ht="58" x14ac:dyDescent="0.35">
      <c r="A28" s="1"/>
      <c r="B28" s="1"/>
      <c r="C28" s="1"/>
      <c r="D28" s="1"/>
      <c r="E28" s="1"/>
      <c r="F28" s="1"/>
      <c r="G28" s="1" t="s">
        <v>86</v>
      </c>
      <c r="H28" s="1" t="s">
        <v>87</v>
      </c>
      <c r="I28" s="1"/>
    </row>
    <row r="29" spans="1:9" ht="72.5" x14ac:dyDescent="0.35">
      <c r="A29" s="1"/>
      <c r="B29" s="1"/>
      <c r="C29" s="1"/>
      <c r="D29" s="1"/>
      <c r="E29" s="1"/>
      <c r="F29" s="1"/>
      <c r="G29" s="1" t="s">
        <v>88</v>
      </c>
      <c r="H29" s="1"/>
      <c r="I29" s="1"/>
    </row>
    <row r="30" spans="1:9" ht="159.5" x14ac:dyDescent="0.35">
      <c r="A30" s="1"/>
      <c r="B30" s="1"/>
      <c r="C30" s="1"/>
      <c r="D30" s="1"/>
      <c r="E30" s="1"/>
      <c r="F30" s="1"/>
      <c r="G30" s="1" t="s">
        <v>74</v>
      </c>
      <c r="H30" s="1" t="s">
        <v>81</v>
      </c>
      <c r="I30" s="1"/>
    </row>
    <row r="31" spans="1:9" ht="174" x14ac:dyDescent="0.35">
      <c r="A31" s="1"/>
      <c r="B31" s="1"/>
      <c r="C31" s="1"/>
      <c r="D31" s="1"/>
      <c r="E31" s="1"/>
      <c r="F31" s="1"/>
      <c r="G31" s="1" t="s">
        <v>82</v>
      </c>
      <c r="H31" s="1"/>
      <c r="I31" s="1"/>
    </row>
    <row r="32" spans="1:9" ht="145" x14ac:dyDescent="0.35">
      <c r="A32" s="1"/>
      <c r="B32" s="1"/>
      <c r="C32" s="1"/>
      <c r="D32" s="1"/>
      <c r="E32" s="1"/>
      <c r="F32" s="1"/>
      <c r="G32" s="1" t="s">
        <v>89</v>
      </c>
      <c r="H32" s="1"/>
      <c r="I32" s="1"/>
    </row>
    <row r="33" spans="1:9" ht="116" x14ac:dyDescent="0.35">
      <c r="A33" s="1"/>
      <c r="B33" s="1"/>
      <c r="C33" s="1"/>
      <c r="D33" s="1"/>
      <c r="E33" s="1"/>
      <c r="F33" s="1"/>
      <c r="G33" s="1" t="s">
        <v>34</v>
      </c>
      <c r="H33" s="1" t="s">
        <v>35</v>
      </c>
      <c r="I33" s="1"/>
    </row>
    <row r="34" spans="1:9" ht="72.5" x14ac:dyDescent="0.35">
      <c r="A34" s="1"/>
      <c r="B34" s="1"/>
      <c r="C34" s="1"/>
      <c r="D34" s="1"/>
      <c r="E34" s="1"/>
      <c r="F34" s="1"/>
      <c r="G34" s="1" t="s">
        <v>90</v>
      </c>
      <c r="H34" s="1" t="s">
        <v>91</v>
      </c>
      <c r="I34" s="1"/>
    </row>
    <row r="35" spans="1:9" ht="87" x14ac:dyDescent="0.35">
      <c r="A35" s="1"/>
      <c r="B35" s="1"/>
      <c r="C35" s="1"/>
      <c r="D35" s="1"/>
      <c r="E35" s="1"/>
      <c r="F35" s="1"/>
      <c r="G35" s="1" t="s">
        <v>37</v>
      </c>
      <c r="H35" s="1" t="s">
        <v>38</v>
      </c>
      <c r="I35" s="1"/>
    </row>
    <row r="36" spans="1:9" ht="87" x14ac:dyDescent="0.35">
      <c r="A36" s="1"/>
      <c r="B36" s="1"/>
      <c r="C36" s="1"/>
      <c r="D36" s="1"/>
      <c r="E36" s="1"/>
      <c r="F36" s="1"/>
      <c r="G36" s="1" t="s">
        <v>92</v>
      </c>
      <c r="H36" s="1" t="s">
        <v>38</v>
      </c>
      <c r="I36" s="1"/>
    </row>
    <row r="37" spans="1:9" ht="101.5" x14ac:dyDescent="0.35">
      <c r="A37" s="1"/>
      <c r="B37" s="1"/>
      <c r="C37" s="1"/>
      <c r="D37" s="1"/>
      <c r="E37" s="1"/>
      <c r="F37" s="1"/>
      <c r="G37" s="1" t="s">
        <v>39</v>
      </c>
      <c r="H37" s="1" t="s">
        <v>40</v>
      </c>
      <c r="I37" s="1"/>
    </row>
    <row r="38" spans="1:9" ht="72.5" x14ac:dyDescent="0.35">
      <c r="A38" s="1"/>
      <c r="B38" s="1"/>
      <c r="C38" s="1"/>
      <c r="D38" s="1"/>
      <c r="E38" s="1"/>
      <c r="F38" s="1"/>
      <c r="G38" s="1" t="s">
        <v>93</v>
      </c>
      <c r="H38" s="1" t="s">
        <v>94</v>
      </c>
      <c r="I38" s="1"/>
    </row>
    <row r="39" spans="1:9" ht="101.5" x14ac:dyDescent="0.35">
      <c r="A39" s="1"/>
      <c r="B39" s="1"/>
      <c r="C39" s="1"/>
      <c r="D39" s="1"/>
      <c r="E39" s="1"/>
      <c r="F39" s="1"/>
      <c r="G39" s="1" t="s">
        <v>41</v>
      </c>
      <c r="H39" s="1" t="s">
        <v>42</v>
      </c>
      <c r="I39" s="1"/>
    </row>
    <row r="40" spans="1:9" ht="188.5" x14ac:dyDescent="0.35">
      <c r="A40" s="1"/>
      <c r="B40" s="1"/>
      <c r="C40" s="1"/>
      <c r="D40" s="1"/>
      <c r="E40" s="1"/>
      <c r="F40" s="1"/>
      <c r="G40" s="1" t="s">
        <v>43</v>
      </c>
      <c r="H40" s="1" t="s">
        <v>44</v>
      </c>
      <c r="I40" s="1"/>
    </row>
    <row r="41" spans="1:9" ht="246.5" x14ac:dyDescent="0.35">
      <c r="A41" s="1"/>
      <c r="B41" s="1"/>
      <c r="C41" s="1"/>
      <c r="D41" s="1"/>
      <c r="E41" s="1"/>
      <c r="F41" s="1"/>
      <c r="G41" s="1" t="s">
        <v>45</v>
      </c>
      <c r="H41" s="1" t="s">
        <v>46</v>
      </c>
      <c r="I41" s="1"/>
    </row>
    <row r="42" spans="1:9" ht="58" x14ac:dyDescent="0.35">
      <c r="A42" s="1"/>
      <c r="B42" s="1"/>
      <c r="C42" s="1"/>
      <c r="D42" s="1"/>
      <c r="E42" s="1"/>
      <c r="F42" s="1"/>
      <c r="G42" s="1" t="s">
        <v>47</v>
      </c>
      <c r="H42" s="1" t="s">
        <v>48</v>
      </c>
      <c r="I42" s="1"/>
    </row>
    <row r="43" spans="1:9" ht="58" x14ac:dyDescent="0.35">
      <c r="A43" s="1"/>
      <c r="B43" s="1"/>
      <c r="C43" s="1"/>
      <c r="D43" s="1"/>
      <c r="E43" s="1"/>
      <c r="F43" s="1"/>
      <c r="G43" s="1" t="s">
        <v>49</v>
      </c>
      <c r="H43" s="1" t="s">
        <v>50</v>
      </c>
      <c r="I43" s="1"/>
    </row>
    <row r="44" spans="1:9" ht="43.5" x14ac:dyDescent="0.35">
      <c r="A44" s="1"/>
      <c r="B44" s="1"/>
      <c r="C44" s="1"/>
      <c r="D44" s="1"/>
      <c r="E44" s="1"/>
      <c r="F44" s="1"/>
      <c r="G44" s="1" t="s">
        <v>51</v>
      </c>
      <c r="H44" s="1" t="s">
        <v>52</v>
      </c>
      <c r="I44" s="1"/>
    </row>
    <row r="45" spans="1:9" ht="304.5" x14ac:dyDescent="0.35">
      <c r="A45" s="1"/>
      <c r="B45" s="1"/>
      <c r="C45" s="1"/>
      <c r="D45" s="1"/>
      <c r="E45" s="1"/>
      <c r="F45" s="1"/>
      <c r="G45" s="58" t="s">
        <v>854</v>
      </c>
      <c r="H45" s="1" t="s">
        <v>54</v>
      </c>
      <c r="I45" s="1"/>
    </row>
    <row r="46" spans="1:9" ht="409.5" x14ac:dyDescent="0.35">
      <c r="A46" s="1"/>
      <c r="B46" s="1"/>
      <c r="C46" s="1"/>
      <c r="D46" s="1"/>
      <c r="E46" s="1"/>
      <c r="F46" s="1"/>
      <c r="G46" s="1" t="s">
        <v>55</v>
      </c>
      <c r="H46" s="1" t="s">
        <v>56</v>
      </c>
      <c r="I46" s="1"/>
    </row>
    <row r="47" spans="1:9" ht="58" x14ac:dyDescent="0.35">
      <c r="A47" s="1"/>
      <c r="B47" s="1"/>
      <c r="C47" s="1"/>
      <c r="D47" s="1"/>
      <c r="E47" s="1"/>
      <c r="F47" s="1"/>
      <c r="G47" s="1" t="s">
        <v>57</v>
      </c>
      <c r="H47" s="1" t="s">
        <v>58</v>
      </c>
      <c r="I47" s="1"/>
    </row>
    <row r="48" spans="1:9" ht="72.5" x14ac:dyDescent="0.35">
      <c r="A48" s="1"/>
      <c r="B48" s="1"/>
      <c r="C48" s="1"/>
      <c r="D48" s="1"/>
      <c r="E48" s="1"/>
      <c r="F48" s="1"/>
      <c r="G48" s="1" t="s">
        <v>855</v>
      </c>
      <c r="H48" s="1"/>
      <c r="I48" s="1"/>
    </row>
    <row r="49" spans="1:9" ht="101.5" x14ac:dyDescent="0.35">
      <c r="A49" s="1"/>
      <c r="B49" s="1"/>
      <c r="C49" s="1"/>
      <c r="D49" s="1"/>
      <c r="E49" s="1"/>
      <c r="F49" s="1"/>
      <c r="G49" s="1" t="s">
        <v>59</v>
      </c>
      <c r="H49" s="1" t="s">
        <v>60</v>
      </c>
      <c r="I49" s="1"/>
    </row>
    <row r="50" spans="1:9" ht="72.5" x14ac:dyDescent="0.35">
      <c r="A50" s="1"/>
      <c r="B50" s="1"/>
      <c r="C50" s="1"/>
      <c r="D50" s="1"/>
      <c r="E50" s="1"/>
      <c r="F50" s="1"/>
      <c r="G50" s="1" t="s">
        <v>856</v>
      </c>
      <c r="H50" s="1"/>
      <c r="I50" s="1"/>
    </row>
    <row r="51" spans="1:9" ht="58" x14ac:dyDescent="0.35">
      <c r="A51" s="1"/>
      <c r="B51" s="1"/>
      <c r="C51" s="1"/>
      <c r="D51" s="1"/>
      <c r="E51" s="1"/>
      <c r="F51" s="1"/>
      <c r="G51" s="1" t="s">
        <v>857</v>
      </c>
      <c r="H51" s="1"/>
      <c r="I51" s="1"/>
    </row>
    <row r="52" spans="1:9" ht="72.5" x14ac:dyDescent="0.35">
      <c r="A52" s="1"/>
      <c r="B52" s="1"/>
      <c r="C52" s="1"/>
      <c r="D52" s="1"/>
      <c r="E52" s="1"/>
      <c r="F52" s="1"/>
      <c r="G52" s="1" t="s">
        <v>858</v>
      </c>
      <c r="H52" s="1"/>
      <c r="I52" s="1"/>
    </row>
    <row r="53" spans="1:9" ht="130.5" x14ac:dyDescent="0.35">
      <c r="A53" s="1"/>
      <c r="B53" s="1"/>
      <c r="C53" s="1"/>
      <c r="D53" s="1"/>
      <c r="E53" s="1"/>
      <c r="F53" s="1"/>
      <c r="G53" s="1" t="s">
        <v>859</v>
      </c>
      <c r="H53" s="1" t="s">
        <v>70</v>
      </c>
      <c r="I53" s="1"/>
    </row>
    <row r="54" spans="1:9" ht="72.5" x14ac:dyDescent="0.35">
      <c r="A54" s="1"/>
      <c r="B54" s="1"/>
      <c r="C54" s="1"/>
      <c r="D54" s="1"/>
      <c r="E54" s="1"/>
      <c r="F54" s="1"/>
      <c r="G54" s="1" t="s">
        <v>61</v>
      </c>
      <c r="H54" s="1" t="s">
        <v>62</v>
      </c>
      <c r="I54" s="1"/>
    </row>
    <row r="55" spans="1:9" ht="72.5" x14ac:dyDescent="0.35">
      <c r="A55" s="1"/>
      <c r="B55" s="1"/>
      <c r="C55" s="1"/>
      <c r="D55" s="1"/>
      <c r="E55" s="1"/>
      <c r="F55" s="1"/>
      <c r="G55" s="1" t="s">
        <v>63</v>
      </c>
      <c r="H55" s="1" t="s">
        <v>64</v>
      </c>
      <c r="I55" s="1"/>
    </row>
    <row r="56" spans="1:9" ht="87" x14ac:dyDescent="0.35">
      <c r="A56" s="1"/>
      <c r="B56" s="1"/>
      <c r="C56" s="1"/>
      <c r="D56" s="1"/>
      <c r="E56" s="1"/>
      <c r="F56" s="1"/>
      <c r="G56" s="1" t="s">
        <v>65</v>
      </c>
      <c r="H56" s="1" t="s">
        <v>66</v>
      </c>
      <c r="I56" s="1"/>
    </row>
    <row r="57" spans="1:9" ht="43.5" x14ac:dyDescent="0.35">
      <c r="A57" s="1"/>
      <c r="B57" s="1"/>
      <c r="C57" s="1"/>
      <c r="D57" s="1"/>
      <c r="E57" s="1"/>
      <c r="F57" s="1"/>
      <c r="G57" s="1" t="s">
        <v>67</v>
      </c>
      <c r="H57" s="1" t="s">
        <v>68</v>
      </c>
      <c r="I57" s="1"/>
    </row>
    <row r="58" spans="1:9" ht="145" x14ac:dyDescent="0.35">
      <c r="A58" s="1"/>
      <c r="B58" s="1"/>
      <c r="C58" s="1"/>
      <c r="D58" s="1"/>
      <c r="E58" s="1"/>
      <c r="F58" s="1"/>
      <c r="G58" s="1" t="s">
        <v>71</v>
      </c>
      <c r="H58" s="1" t="s">
        <v>72</v>
      </c>
      <c r="I58" s="1"/>
    </row>
    <row r="59" spans="1:9" ht="101.5" x14ac:dyDescent="0.35">
      <c r="A59" s="1"/>
      <c r="B59" s="1"/>
      <c r="C59" s="1"/>
      <c r="D59" s="1"/>
      <c r="E59" s="1"/>
      <c r="F59" s="1"/>
      <c r="G59" s="1" t="s">
        <v>860</v>
      </c>
      <c r="H59" s="1"/>
      <c r="I59" s="1"/>
    </row>
    <row r="60" spans="1:9" x14ac:dyDescent="0.35">
      <c r="A60" s="1"/>
      <c r="B60" s="1"/>
      <c r="C60" s="1"/>
      <c r="D60" s="1"/>
      <c r="E60" s="1"/>
      <c r="F60" s="1"/>
      <c r="G60" s="1" t="s">
        <v>96</v>
      </c>
      <c r="H60" t="s">
        <v>98</v>
      </c>
      <c r="I60" s="1"/>
    </row>
    <row r="61" spans="1:9" ht="58" x14ac:dyDescent="0.35">
      <c r="A61" s="1"/>
      <c r="B61" s="1"/>
      <c r="C61" s="1"/>
      <c r="D61" s="1"/>
      <c r="F61" s="1"/>
      <c r="G61" s="1" t="s">
        <v>97</v>
      </c>
      <c r="H61" s="1" t="s">
        <v>99</v>
      </c>
      <c r="I61" s="1"/>
    </row>
  </sheetData>
  <mergeCells count="3">
    <mergeCell ref="A8:B8"/>
    <mergeCell ref="C8:F8"/>
    <mergeCell ref="G8:I8"/>
  </mergeCells>
  <hyperlinks>
    <hyperlink ref="G2" r:id="rId1" xr:uid="{E8677385-8DC2-49DF-842B-6798941916DF}"/>
  </hyperlinks>
  <pageMargins left="0.7" right="0.7" top="0.75" bottom="0.75" header="0.3" footer="0.3"/>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A35D-954D-4F8B-9D90-458069097FE8}">
  <dimension ref="A1:K84"/>
  <sheetViews>
    <sheetView workbookViewId="0">
      <selection activeCell="E4" sqref="E4:F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66" customHeight="1" x14ac:dyDescent="0.35">
      <c r="A4" s="734" t="s">
        <v>1327</v>
      </c>
      <c r="B4" s="734"/>
      <c r="C4" s="763" t="s">
        <v>1328</v>
      </c>
      <c r="D4" s="764"/>
      <c r="E4" s="763" t="s">
        <v>1329</v>
      </c>
      <c r="F4" s="764"/>
      <c r="G4" s="473" t="s">
        <v>1325</v>
      </c>
      <c r="H4" s="507" t="s">
        <v>1331</v>
      </c>
      <c r="I4" s="506" t="s">
        <v>1330</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461"/>
      <c r="B11" s="461"/>
      <c r="C11" s="461"/>
      <c r="D11" s="461"/>
      <c r="E11" s="461"/>
      <c r="F11" s="461"/>
      <c r="G11" s="461" t="s">
        <v>2</v>
      </c>
      <c r="H11" s="461"/>
      <c r="I11" s="461"/>
      <c r="J11" s="478"/>
      <c r="K11" s="93"/>
    </row>
    <row r="12" spans="1:11" ht="18" customHeight="1" x14ac:dyDescent="0.35">
      <c r="A12" s="461"/>
      <c r="B12" s="461"/>
      <c r="C12" s="461"/>
      <c r="D12" s="461"/>
      <c r="E12" s="461"/>
      <c r="F12" s="461"/>
      <c r="G12" s="461" t="s">
        <v>3</v>
      </c>
      <c r="H12" s="461"/>
      <c r="I12" s="461"/>
      <c r="J12" s="478"/>
      <c r="K12" s="93"/>
    </row>
    <row r="13" spans="1:11" ht="123.75" customHeight="1" x14ac:dyDescent="0.4">
      <c r="A13" s="461"/>
      <c r="B13" s="461"/>
      <c r="C13" s="461"/>
      <c r="D13" s="461"/>
      <c r="E13" s="461"/>
      <c r="F13" s="461"/>
      <c r="G13" s="461" t="s">
        <v>853</v>
      </c>
      <c r="H13" s="461" t="s">
        <v>73</v>
      </c>
      <c r="I13" s="481"/>
      <c r="J13" s="478"/>
      <c r="K13" s="93"/>
    </row>
    <row r="14" spans="1:11" ht="35.25" customHeight="1" x14ac:dyDescent="0.35">
      <c r="A14" s="461"/>
      <c r="B14" s="461"/>
      <c r="C14" s="461"/>
      <c r="D14" s="461"/>
      <c r="E14" s="461"/>
      <c r="F14" s="461"/>
      <c r="G14" s="461" t="s">
        <v>14</v>
      </c>
      <c r="H14" s="15" t="s">
        <v>76</v>
      </c>
      <c r="I14" s="461"/>
      <c r="J14" s="478"/>
      <c r="K14" s="93"/>
    </row>
    <row r="15" spans="1:11" ht="33" customHeight="1" x14ac:dyDescent="0.35">
      <c r="A15" s="461"/>
      <c r="B15" s="461"/>
      <c r="C15" s="461"/>
      <c r="D15" s="461"/>
      <c r="E15" s="461"/>
      <c r="F15" s="461"/>
      <c r="G15" s="461" t="s">
        <v>16</v>
      </c>
      <c r="H15" s="461"/>
      <c r="I15" s="461"/>
      <c r="J15" s="478"/>
      <c r="K15" s="93"/>
    </row>
    <row r="16" spans="1:11" ht="48.75" customHeight="1" x14ac:dyDescent="0.35">
      <c r="A16" s="461"/>
      <c r="B16" s="461"/>
      <c r="C16" s="461"/>
      <c r="D16" s="461"/>
      <c r="E16" s="461"/>
      <c r="F16" s="461"/>
      <c r="G16" s="461" t="s">
        <v>17</v>
      </c>
      <c r="H16" s="461" t="s">
        <v>19</v>
      </c>
      <c r="I16" s="461"/>
      <c r="J16" s="478"/>
      <c r="K16" s="93"/>
    </row>
    <row r="17" spans="1:11" ht="48" customHeight="1" x14ac:dyDescent="0.35">
      <c r="A17" s="461"/>
      <c r="B17" s="461"/>
      <c r="C17" s="461"/>
      <c r="D17" s="461"/>
      <c r="E17" s="461"/>
      <c r="F17" s="461"/>
      <c r="G17" s="461" t="s">
        <v>20</v>
      </c>
      <c r="H17" s="461" t="s">
        <v>21</v>
      </c>
      <c r="I17" s="461"/>
      <c r="J17" s="478"/>
      <c r="K17" s="93"/>
    </row>
    <row r="18" spans="1:11" ht="61.5" customHeight="1" x14ac:dyDescent="0.35">
      <c r="A18" s="461"/>
      <c r="B18" s="461"/>
      <c r="C18" s="461"/>
      <c r="D18" s="461"/>
      <c r="E18" s="461"/>
      <c r="F18" s="461"/>
      <c r="G18" s="461" t="s">
        <v>75</v>
      </c>
      <c r="H18" s="461" t="s">
        <v>77</v>
      </c>
      <c r="I18" s="461"/>
      <c r="J18" s="478"/>
      <c r="K18" s="93"/>
    </row>
    <row r="19" spans="1:11" ht="19.5" customHeight="1" x14ac:dyDescent="0.35">
      <c r="A19" s="461"/>
      <c r="B19" s="461"/>
      <c r="C19" s="461"/>
      <c r="D19" s="461"/>
      <c r="E19" s="461"/>
      <c r="F19" s="461"/>
      <c r="G19" s="461" t="s">
        <v>78</v>
      </c>
      <c r="H19" s="461" t="s">
        <v>76</v>
      </c>
      <c r="I19" s="461"/>
      <c r="J19" s="478"/>
      <c r="K19" s="93"/>
    </row>
    <row r="20" spans="1:11" ht="31.5" customHeight="1" x14ac:dyDescent="0.35">
      <c r="A20" s="461"/>
      <c r="B20" s="461"/>
      <c r="C20" s="461"/>
      <c r="D20" s="461"/>
      <c r="E20" s="461"/>
      <c r="F20" s="461"/>
      <c r="G20" s="461" t="s">
        <v>852</v>
      </c>
      <c r="H20" s="461"/>
      <c r="I20" s="461"/>
      <c r="J20" s="478"/>
      <c r="K20" s="93"/>
    </row>
    <row r="21" spans="1:11" ht="47.25" customHeight="1" x14ac:dyDescent="0.35">
      <c r="A21" s="461"/>
      <c r="B21" s="461"/>
      <c r="C21" s="461"/>
      <c r="D21" s="461"/>
      <c r="E21" s="461"/>
      <c r="F21" s="461"/>
      <c r="G21" s="461" t="s">
        <v>79</v>
      </c>
      <c r="H21" s="15" t="s">
        <v>80</v>
      </c>
      <c r="I21" s="461"/>
      <c r="J21" s="478"/>
      <c r="K21" s="93"/>
    </row>
    <row r="22" spans="1:11" ht="48" customHeight="1" x14ac:dyDescent="0.35">
      <c r="A22" s="461"/>
      <c r="B22" s="461"/>
      <c r="C22" s="461"/>
      <c r="D22" s="461"/>
      <c r="E22" s="461"/>
      <c r="F22" s="461"/>
      <c r="G22" s="461" t="s">
        <v>22</v>
      </c>
      <c r="H22" s="461" t="s">
        <v>23</v>
      </c>
      <c r="I22" s="461"/>
      <c r="J22" s="478"/>
      <c r="K22" s="93"/>
    </row>
    <row r="23" spans="1:11" ht="46.5" customHeight="1" x14ac:dyDescent="0.35">
      <c r="A23" s="461"/>
      <c r="B23" s="461"/>
      <c r="C23" s="461"/>
      <c r="D23" s="461"/>
      <c r="E23" s="461"/>
      <c r="F23" s="461"/>
      <c r="G23" s="461" t="s">
        <v>24</v>
      </c>
      <c r="H23" s="461" t="s">
        <v>25</v>
      </c>
      <c r="I23" s="461"/>
      <c r="J23" s="478"/>
      <c r="K23" s="93"/>
    </row>
    <row r="24" spans="1:11" ht="46.5" customHeight="1" x14ac:dyDescent="0.35">
      <c r="A24" s="461"/>
      <c r="B24" s="461"/>
      <c r="C24" s="461"/>
      <c r="D24" s="461"/>
      <c r="E24" s="461"/>
      <c r="F24" s="461"/>
      <c r="G24" s="461" t="s">
        <v>26</v>
      </c>
      <c r="H24" s="461" t="s">
        <v>27</v>
      </c>
      <c r="I24" s="461"/>
      <c r="J24" s="478"/>
      <c r="K24" s="93"/>
    </row>
    <row r="25" spans="1:11" ht="45" customHeight="1" x14ac:dyDescent="0.35">
      <c r="A25" s="461"/>
      <c r="B25" s="461"/>
      <c r="C25" s="461"/>
      <c r="D25" s="461"/>
      <c r="E25" s="461"/>
      <c r="F25" s="461"/>
      <c r="G25" s="461" t="s">
        <v>28</v>
      </c>
      <c r="H25" s="461" t="s">
        <v>29</v>
      </c>
      <c r="I25" s="461"/>
      <c r="J25" s="478"/>
      <c r="K25" s="93"/>
    </row>
    <row r="26" spans="1:11" ht="33.75" customHeight="1" x14ac:dyDescent="0.35">
      <c r="A26" s="461"/>
      <c r="B26" s="461"/>
      <c r="C26" s="461"/>
      <c r="D26" s="461"/>
      <c r="E26" s="461"/>
      <c r="F26" s="461"/>
      <c r="G26" s="461" t="s">
        <v>30</v>
      </c>
      <c r="H26" s="461" t="s">
        <v>31</v>
      </c>
      <c r="I26" s="461"/>
      <c r="J26" s="478"/>
      <c r="K26" s="93"/>
    </row>
    <row r="27" spans="1:11" ht="30.75" customHeight="1" x14ac:dyDescent="0.35">
      <c r="A27" s="461"/>
      <c r="B27" s="461"/>
      <c r="C27" s="461"/>
      <c r="D27" s="461"/>
      <c r="E27" s="461"/>
      <c r="F27" s="461"/>
      <c r="G27" s="461" t="s">
        <v>32</v>
      </c>
      <c r="H27" s="461" t="s">
        <v>33</v>
      </c>
      <c r="I27" s="461"/>
      <c r="J27" s="478"/>
      <c r="K27" s="93"/>
    </row>
    <row r="28" spans="1:11" ht="36" customHeight="1" x14ac:dyDescent="0.35">
      <c r="A28" s="461"/>
      <c r="B28" s="461"/>
      <c r="C28" s="461"/>
      <c r="D28" s="461"/>
      <c r="E28" s="461"/>
      <c r="F28" s="461"/>
      <c r="G28" s="461" t="s">
        <v>84</v>
      </c>
      <c r="H28" s="461" t="s">
        <v>85</v>
      </c>
      <c r="I28" s="461"/>
      <c r="J28" s="478"/>
      <c r="K28" s="93"/>
    </row>
    <row r="29" spans="1:11" ht="33.75" customHeight="1" x14ac:dyDescent="0.35">
      <c r="A29" s="461"/>
      <c r="B29" s="461"/>
      <c r="C29" s="461"/>
      <c r="D29" s="461"/>
      <c r="E29" s="461"/>
      <c r="F29" s="461"/>
      <c r="G29" s="461" t="s">
        <v>86</v>
      </c>
      <c r="H29" s="461" t="s">
        <v>87</v>
      </c>
      <c r="I29" s="461"/>
      <c r="J29" s="478"/>
      <c r="K29" s="93"/>
    </row>
    <row r="30" spans="1:11" ht="34.5" customHeight="1" x14ac:dyDescent="0.35">
      <c r="A30" s="461"/>
      <c r="B30" s="461"/>
      <c r="C30" s="461"/>
      <c r="D30" s="461"/>
      <c r="E30" s="461"/>
      <c r="F30" s="461"/>
      <c r="G30" s="461" t="s">
        <v>88</v>
      </c>
      <c r="H30" s="461"/>
      <c r="I30" s="461"/>
      <c r="J30" s="478"/>
      <c r="K30" s="93"/>
    </row>
    <row r="31" spans="1:11" ht="33.75" customHeight="1" x14ac:dyDescent="0.35">
      <c r="A31" s="461"/>
      <c r="B31" s="461"/>
      <c r="C31" s="461"/>
      <c r="D31" s="461"/>
      <c r="E31" s="461"/>
      <c r="F31" s="461"/>
      <c r="G31" s="461" t="s">
        <v>74</v>
      </c>
      <c r="H31" s="461" t="s">
        <v>81</v>
      </c>
      <c r="I31" s="461"/>
      <c r="J31" s="478"/>
      <c r="K31" s="93"/>
    </row>
    <row r="32" spans="1:11" ht="78" customHeight="1" x14ac:dyDescent="0.35">
      <c r="A32" s="461"/>
      <c r="B32" s="461"/>
      <c r="C32" s="461"/>
      <c r="D32" s="461"/>
      <c r="E32" s="461"/>
      <c r="F32" s="461"/>
      <c r="G32" s="461" t="s">
        <v>82</v>
      </c>
      <c r="H32" s="461"/>
      <c r="I32" s="461"/>
      <c r="J32" s="478"/>
      <c r="K32" s="93"/>
    </row>
    <row r="33" spans="1:11" ht="60.75" customHeight="1" x14ac:dyDescent="0.35">
      <c r="A33" s="461"/>
      <c r="B33" s="461"/>
      <c r="C33" s="461"/>
      <c r="D33" s="461"/>
      <c r="E33" s="461"/>
      <c r="F33" s="461"/>
      <c r="G33" s="461" t="s">
        <v>89</v>
      </c>
      <c r="H33" s="461"/>
      <c r="I33" s="461"/>
      <c r="J33" s="478"/>
      <c r="K33" s="93"/>
    </row>
    <row r="34" spans="1:11" ht="66.75" customHeight="1" x14ac:dyDescent="0.35">
      <c r="A34" s="461"/>
      <c r="B34" s="461"/>
      <c r="C34" s="461"/>
      <c r="D34" s="461"/>
      <c r="E34" s="461"/>
      <c r="F34" s="461"/>
      <c r="G34" s="461" t="s">
        <v>34</v>
      </c>
      <c r="H34" s="461" t="s">
        <v>35</v>
      </c>
      <c r="I34" s="461"/>
      <c r="J34" s="478"/>
      <c r="K34" s="93"/>
    </row>
    <row r="35" spans="1:11" ht="29" x14ac:dyDescent="0.35">
      <c r="A35" s="461"/>
      <c r="B35" s="461"/>
      <c r="C35" s="461"/>
      <c r="D35" s="461"/>
      <c r="E35" s="461"/>
      <c r="F35" s="461"/>
      <c r="G35" s="461" t="s">
        <v>90</v>
      </c>
      <c r="H35" s="461" t="s">
        <v>91</v>
      </c>
      <c r="I35" s="461"/>
      <c r="J35" s="478"/>
      <c r="K35" s="93"/>
    </row>
    <row r="36" spans="1:11" ht="50.25" customHeight="1" x14ac:dyDescent="0.35">
      <c r="A36" s="461"/>
      <c r="B36" s="461"/>
      <c r="C36" s="461"/>
      <c r="D36" s="461"/>
      <c r="E36" s="461"/>
      <c r="F36" s="461"/>
      <c r="G36" s="461" t="s">
        <v>37</v>
      </c>
      <c r="H36" s="461" t="s">
        <v>38</v>
      </c>
      <c r="I36" s="461"/>
      <c r="J36" s="478"/>
      <c r="K36" s="93"/>
    </row>
    <row r="37" spans="1:11" ht="48.75" customHeight="1" x14ac:dyDescent="0.35">
      <c r="A37" s="461"/>
      <c r="B37" s="461"/>
      <c r="C37" s="461"/>
      <c r="D37" s="461"/>
      <c r="E37" s="461"/>
      <c r="F37" s="461"/>
      <c r="G37" s="461" t="s">
        <v>92</v>
      </c>
      <c r="H37" s="461" t="s">
        <v>38</v>
      </c>
      <c r="I37" s="461"/>
      <c r="J37" s="478"/>
      <c r="K37" s="93"/>
    </row>
    <row r="38" spans="1:11" ht="47.25" customHeight="1" x14ac:dyDescent="0.35">
      <c r="A38" s="461"/>
      <c r="B38" s="461"/>
      <c r="C38" s="461"/>
      <c r="D38" s="461"/>
      <c r="E38" s="461"/>
      <c r="F38" s="461"/>
      <c r="G38" s="461" t="s">
        <v>39</v>
      </c>
      <c r="H38" s="461" t="s">
        <v>40</v>
      </c>
      <c r="I38" s="461"/>
      <c r="J38" s="478"/>
      <c r="K38" s="93"/>
    </row>
    <row r="39" spans="1:11" ht="33.75" customHeight="1" x14ac:dyDescent="0.35">
      <c r="A39" s="461"/>
      <c r="B39" s="461"/>
      <c r="C39" s="461"/>
      <c r="D39" s="461"/>
      <c r="E39" s="461"/>
      <c r="F39" s="461"/>
      <c r="G39" s="461" t="s">
        <v>93</v>
      </c>
      <c r="H39" s="461" t="s">
        <v>94</v>
      </c>
      <c r="I39" s="461"/>
      <c r="J39" s="478"/>
      <c r="K39" s="93"/>
    </row>
    <row r="40" spans="1:11" ht="51.75" customHeight="1" x14ac:dyDescent="0.35">
      <c r="A40" s="461"/>
      <c r="B40" s="461"/>
      <c r="C40" s="461"/>
      <c r="D40" s="461"/>
      <c r="E40" s="461"/>
      <c r="F40" s="461"/>
      <c r="G40" s="461" t="s">
        <v>41</v>
      </c>
      <c r="H40" s="461" t="s">
        <v>42</v>
      </c>
      <c r="I40" s="461"/>
      <c r="J40" s="478"/>
      <c r="K40" s="93"/>
    </row>
    <row r="41" spans="1:11" ht="78" customHeight="1" x14ac:dyDescent="0.35">
      <c r="A41" s="461"/>
      <c r="B41" s="461"/>
      <c r="C41" s="461"/>
      <c r="D41" s="461"/>
      <c r="E41" s="461"/>
      <c r="F41" s="461"/>
      <c r="G41" s="461" t="s">
        <v>43</v>
      </c>
      <c r="H41" s="461" t="s">
        <v>44</v>
      </c>
      <c r="I41" s="461"/>
      <c r="J41" s="478"/>
      <c r="K41" s="93"/>
    </row>
    <row r="42" spans="1:11" ht="87" x14ac:dyDescent="0.35">
      <c r="A42" s="461"/>
      <c r="B42" s="461"/>
      <c r="C42" s="461"/>
      <c r="D42" s="461"/>
      <c r="E42" s="461"/>
      <c r="F42" s="461"/>
      <c r="G42" s="461" t="s">
        <v>45</v>
      </c>
      <c r="H42" s="461" t="s">
        <v>46</v>
      </c>
      <c r="I42" s="461"/>
      <c r="J42" s="478"/>
      <c r="K42" s="93"/>
    </row>
    <row r="43" spans="1:11" ht="29" x14ac:dyDescent="0.35">
      <c r="A43" s="461"/>
      <c r="B43" s="461"/>
      <c r="C43" s="461"/>
      <c r="D43" s="461"/>
      <c r="E43" s="461"/>
      <c r="F43" s="461"/>
      <c r="G43" s="461" t="s">
        <v>47</v>
      </c>
      <c r="H43" s="461" t="s">
        <v>48</v>
      </c>
      <c r="I43" s="461"/>
      <c r="J43" s="478"/>
      <c r="K43" s="93"/>
    </row>
    <row r="44" spans="1:11" ht="29" x14ac:dyDescent="0.35">
      <c r="A44" s="461"/>
      <c r="B44" s="461"/>
      <c r="C44" s="461"/>
      <c r="D44" s="461"/>
      <c r="E44" s="461"/>
      <c r="F44" s="461"/>
      <c r="G44" s="461" t="s">
        <v>49</v>
      </c>
      <c r="H44" s="461" t="s">
        <v>50</v>
      </c>
      <c r="I44" s="461"/>
      <c r="J44" s="478"/>
      <c r="K44" s="93"/>
    </row>
    <row r="45" spans="1:11" x14ac:dyDescent="0.35">
      <c r="A45" s="461"/>
      <c r="B45" s="461"/>
      <c r="C45" s="461"/>
      <c r="D45" s="461"/>
      <c r="E45" s="461"/>
      <c r="F45" s="461"/>
      <c r="G45" s="461" t="s">
        <v>51</v>
      </c>
      <c r="H45" s="461" t="s">
        <v>52</v>
      </c>
      <c r="I45" s="461"/>
      <c r="J45" s="478"/>
      <c r="K45" s="93"/>
    </row>
    <row r="46" spans="1:11" ht="101.5" x14ac:dyDescent="0.35">
      <c r="A46" s="461"/>
      <c r="B46" s="461"/>
      <c r="C46" s="461"/>
      <c r="D46" s="461"/>
      <c r="E46" s="461"/>
      <c r="F46" s="461"/>
      <c r="G46" s="93" t="s">
        <v>854</v>
      </c>
      <c r="H46" s="461" t="s">
        <v>54</v>
      </c>
      <c r="I46" s="461"/>
      <c r="J46" s="478"/>
      <c r="K46" s="93"/>
    </row>
    <row r="47" spans="1:11" ht="203" x14ac:dyDescent="0.35">
      <c r="A47" s="461"/>
      <c r="B47" s="461"/>
      <c r="C47" s="461"/>
      <c r="D47" s="461"/>
      <c r="E47" s="461"/>
      <c r="F47" s="461"/>
      <c r="G47" s="461" t="s">
        <v>55</v>
      </c>
      <c r="H47" s="461" t="s">
        <v>56</v>
      </c>
      <c r="I47" s="461"/>
      <c r="J47" s="478"/>
      <c r="K47" s="93"/>
    </row>
    <row r="48" spans="1:11" ht="29" x14ac:dyDescent="0.35">
      <c r="A48" s="461"/>
      <c r="B48" s="461"/>
      <c r="C48" s="461"/>
      <c r="D48" s="461"/>
      <c r="E48" s="461"/>
      <c r="F48" s="461"/>
      <c r="G48" s="461" t="s">
        <v>57</v>
      </c>
      <c r="H48" s="461" t="s">
        <v>58</v>
      </c>
      <c r="I48" s="461"/>
      <c r="J48" s="478"/>
      <c r="K48" s="93"/>
    </row>
    <row r="49" spans="1:11" ht="29" x14ac:dyDescent="0.35">
      <c r="A49" s="461"/>
      <c r="B49" s="461"/>
      <c r="C49" s="461"/>
      <c r="D49" s="461"/>
      <c r="E49" s="461"/>
      <c r="F49" s="461"/>
      <c r="G49" s="461" t="s">
        <v>855</v>
      </c>
      <c r="H49" s="461"/>
      <c r="I49" s="461"/>
      <c r="J49" s="478"/>
      <c r="K49" s="93"/>
    </row>
    <row r="50" spans="1:11" ht="29" x14ac:dyDescent="0.35">
      <c r="A50" s="461"/>
      <c r="B50" s="461"/>
      <c r="C50" s="461"/>
      <c r="D50" s="461"/>
      <c r="E50" s="461"/>
      <c r="F50" s="461"/>
      <c r="G50" s="461" t="s">
        <v>59</v>
      </c>
      <c r="H50" s="461" t="s">
        <v>60</v>
      </c>
      <c r="I50" s="461"/>
      <c r="J50" s="478"/>
      <c r="K50" s="93"/>
    </row>
    <row r="51" spans="1:11" ht="29" x14ac:dyDescent="0.35">
      <c r="A51" s="461"/>
      <c r="B51" s="461"/>
      <c r="C51" s="461"/>
      <c r="D51" s="461"/>
      <c r="E51" s="461"/>
      <c r="F51" s="461"/>
      <c r="G51" s="461" t="s">
        <v>856</v>
      </c>
      <c r="H51" s="461"/>
      <c r="I51" s="461"/>
      <c r="J51" s="478"/>
      <c r="K51" s="93"/>
    </row>
    <row r="52" spans="1:11" ht="29" x14ac:dyDescent="0.35">
      <c r="A52" s="461"/>
      <c r="B52" s="461"/>
      <c r="C52" s="461"/>
      <c r="D52" s="461"/>
      <c r="E52" s="461"/>
      <c r="F52" s="461"/>
      <c r="G52" s="461" t="s">
        <v>857</v>
      </c>
      <c r="H52" s="461"/>
      <c r="I52" s="461"/>
      <c r="J52" s="478"/>
      <c r="K52" s="93"/>
    </row>
    <row r="53" spans="1:11" ht="35.25" customHeight="1" x14ac:dyDescent="0.35">
      <c r="A53" s="461"/>
      <c r="B53" s="461"/>
      <c r="C53" s="461"/>
      <c r="D53" s="461"/>
      <c r="E53" s="461"/>
      <c r="F53" s="461"/>
      <c r="G53" s="461" t="s">
        <v>858</v>
      </c>
      <c r="H53" s="461"/>
      <c r="I53" s="461"/>
      <c r="J53" s="478"/>
      <c r="K53" s="93"/>
    </row>
    <row r="54" spans="1:11" ht="60.75" customHeight="1" x14ac:dyDescent="0.35">
      <c r="A54" s="461"/>
      <c r="B54" s="461"/>
      <c r="C54" s="461"/>
      <c r="D54" s="461"/>
      <c r="E54" s="461"/>
      <c r="F54" s="461"/>
      <c r="G54" s="461" t="s">
        <v>859</v>
      </c>
      <c r="H54" s="461" t="s">
        <v>70</v>
      </c>
      <c r="I54" s="461"/>
      <c r="J54" s="478"/>
      <c r="K54" s="93"/>
    </row>
    <row r="55" spans="1:11" ht="36.75" customHeight="1" x14ac:dyDescent="0.35">
      <c r="A55" s="461"/>
      <c r="B55" s="461"/>
      <c r="C55" s="461"/>
      <c r="D55" s="461"/>
      <c r="E55" s="461"/>
      <c r="F55" s="461"/>
      <c r="G55" s="461" t="s">
        <v>61</v>
      </c>
      <c r="H55" s="461" t="s">
        <v>62</v>
      </c>
      <c r="I55" s="461"/>
      <c r="J55" s="478"/>
      <c r="K55" s="93"/>
    </row>
    <row r="56" spans="1:11" ht="32.25" customHeight="1" x14ac:dyDescent="0.35">
      <c r="A56" s="461"/>
      <c r="B56" s="461"/>
      <c r="C56" s="461"/>
      <c r="D56" s="461"/>
      <c r="E56" s="461"/>
      <c r="F56" s="461"/>
      <c r="G56" s="461" t="s">
        <v>63</v>
      </c>
      <c r="H56" s="461" t="s">
        <v>64</v>
      </c>
      <c r="I56" s="461"/>
      <c r="J56" s="478"/>
      <c r="K56" s="93"/>
    </row>
    <row r="57" spans="1:11" ht="43.5" x14ac:dyDescent="0.35">
      <c r="A57" s="461"/>
      <c r="B57" s="461"/>
      <c r="C57" s="461"/>
      <c r="D57" s="461"/>
      <c r="E57" s="461"/>
      <c r="F57" s="461"/>
      <c r="G57" s="461" t="s">
        <v>65</v>
      </c>
      <c r="H57" s="461" t="s">
        <v>66</v>
      </c>
      <c r="I57" s="461"/>
      <c r="J57" s="478"/>
      <c r="K57" s="93"/>
    </row>
    <row r="58" spans="1:11" ht="29.25" customHeight="1" x14ac:dyDescent="0.35">
      <c r="A58" s="461"/>
      <c r="B58" s="461"/>
      <c r="C58" s="461"/>
      <c r="D58" s="461"/>
      <c r="E58" s="461"/>
      <c r="F58" s="461"/>
      <c r="G58" s="461" t="s">
        <v>67</v>
      </c>
      <c r="H58" s="461" t="s">
        <v>68</v>
      </c>
      <c r="I58" s="461"/>
      <c r="J58" s="478"/>
      <c r="K58" s="93"/>
    </row>
    <row r="59" spans="1:11" ht="59.25" customHeight="1" x14ac:dyDescent="0.35">
      <c r="A59" s="461"/>
      <c r="B59" s="461"/>
      <c r="C59" s="461"/>
      <c r="D59" s="461"/>
      <c r="E59" s="461"/>
      <c r="F59" s="461"/>
      <c r="G59" s="461" t="s">
        <v>71</v>
      </c>
      <c r="H59" s="461" t="s">
        <v>72</v>
      </c>
      <c r="I59" s="461"/>
      <c r="J59" s="478"/>
      <c r="K59" s="93"/>
    </row>
    <row r="60" spans="1:11" ht="43.5" x14ac:dyDescent="0.35">
      <c r="A60" s="461"/>
      <c r="B60" s="461"/>
      <c r="C60" s="461"/>
      <c r="D60" s="461"/>
      <c r="E60" s="461"/>
      <c r="F60" s="461"/>
      <c r="G60" s="461" t="s">
        <v>860</v>
      </c>
      <c r="H60" s="461"/>
      <c r="I60" s="461"/>
      <c r="J60" s="478"/>
      <c r="K60" s="93"/>
    </row>
    <row r="61" spans="1:11" x14ac:dyDescent="0.35">
      <c r="A61" s="461"/>
      <c r="B61" s="461"/>
      <c r="C61" s="461"/>
      <c r="D61" s="461"/>
      <c r="E61" s="461"/>
      <c r="F61" s="461"/>
      <c r="G61" s="461" t="s">
        <v>96</v>
      </c>
      <c r="H61" s="15" t="s">
        <v>98</v>
      </c>
      <c r="I61" s="461"/>
      <c r="J61" s="478"/>
      <c r="K61" s="93"/>
    </row>
    <row r="62" spans="1:11" ht="51.75" customHeight="1" x14ac:dyDescent="0.35">
      <c r="A62" s="461"/>
      <c r="B62" s="461"/>
      <c r="C62" s="461"/>
      <c r="D62" s="461"/>
      <c r="E62" s="15"/>
      <c r="F62" s="461"/>
      <c r="G62" s="461" t="s">
        <v>97</v>
      </c>
      <c r="H62" s="461" t="s">
        <v>99</v>
      </c>
      <c r="I62" s="461"/>
      <c r="J62" s="478"/>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36.75"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xr:uid="{0E33D7BD-354F-48F9-9479-B9BB733FCD54}"/>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8EA0-3C7F-4049-9EEA-0F463C007000}">
  <dimension ref="A1:R86"/>
  <sheetViews>
    <sheetView zoomScale="80" zoomScaleNormal="80" workbookViewId="0">
      <selection activeCell="K65" sqref="K65"/>
    </sheetView>
  </sheetViews>
  <sheetFormatPr baseColWidth="10" defaultColWidth="8.7265625" defaultRowHeight="14.5" x14ac:dyDescent="0.35"/>
  <cols>
    <col min="1" max="1" width="24.36328125" customWidth="1"/>
    <col min="2" max="2" width="17.54296875" customWidth="1"/>
    <col min="3" max="3" width="16.90625" customWidth="1"/>
    <col min="4" max="4" width="21.453125" customWidth="1"/>
    <col min="5" max="8" width="10.08984375" customWidth="1"/>
    <col min="9" max="9" width="18.90625" customWidth="1"/>
    <col min="10" max="10" width="13" customWidth="1"/>
    <col min="11" max="11" width="9.54296875" customWidth="1"/>
    <col min="16" max="16" width="19.08984375" customWidth="1"/>
    <col min="17" max="17" width="48" customWidth="1"/>
  </cols>
  <sheetData>
    <row r="1" spans="1:18" ht="60.7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88.25" customHeight="1" x14ac:dyDescent="0.35">
      <c r="A2" s="233" t="s">
        <v>1012</v>
      </c>
      <c r="B2" s="234" t="s">
        <v>36</v>
      </c>
      <c r="C2" s="234"/>
      <c r="D2" s="249" t="s">
        <v>1252</v>
      </c>
      <c r="E2" s="234"/>
      <c r="F2" s="249" t="s">
        <v>888</v>
      </c>
      <c r="G2" s="351" t="s">
        <v>889</v>
      </c>
      <c r="H2" s="237" t="s">
        <v>890</v>
      </c>
      <c r="I2" s="249" t="s">
        <v>1023</v>
      </c>
      <c r="J2" s="234" t="s">
        <v>36</v>
      </c>
      <c r="K2" s="234"/>
      <c r="L2" s="234"/>
      <c r="M2" s="234"/>
      <c r="N2" s="234"/>
      <c r="O2" s="234"/>
      <c r="P2" s="234"/>
      <c r="Q2" s="238" t="s">
        <v>2771</v>
      </c>
      <c r="R2" s="63"/>
    </row>
    <row r="3" spans="1:18" x14ac:dyDescent="0.35">
      <c r="A3" s="67"/>
      <c r="B3" s="70"/>
      <c r="C3" s="70"/>
      <c r="D3" s="70"/>
      <c r="E3" s="70"/>
      <c r="F3" s="70"/>
      <c r="G3" s="70"/>
      <c r="H3" s="70"/>
      <c r="I3" s="70"/>
      <c r="J3" s="70"/>
      <c r="K3" s="70"/>
      <c r="L3" s="70"/>
      <c r="M3" s="70"/>
      <c r="N3" s="70"/>
      <c r="O3" s="70"/>
      <c r="P3" s="63"/>
      <c r="Q3" s="63"/>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60" t="s">
        <v>4</v>
      </c>
      <c r="B8" s="60" t="s">
        <v>5</v>
      </c>
      <c r="C8" s="61" t="s">
        <v>6</v>
      </c>
      <c r="D8" s="61" t="s">
        <v>880</v>
      </c>
      <c r="E8" s="61" t="s">
        <v>7</v>
      </c>
      <c r="F8" s="61" t="s">
        <v>881</v>
      </c>
      <c r="G8" s="65" t="s">
        <v>0</v>
      </c>
      <c r="H8" s="65" t="s">
        <v>1</v>
      </c>
      <c r="I8" s="65" t="s">
        <v>894</v>
      </c>
    </row>
    <row r="9" spans="1:18" x14ac:dyDescent="0.35">
      <c r="A9" s="1"/>
      <c r="B9" s="1"/>
      <c r="C9" s="1"/>
      <c r="D9" s="1"/>
      <c r="E9" s="1"/>
      <c r="F9" s="1"/>
      <c r="G9" s="1" t="s">
        <v>2</v>
      </c>
      <c r="H9" s="1"/>
      <c r="I9" s="1"/>
    </row>
    <row r="10" spans="1:18" ht="29" x14ac:dyDescent="0.35">
      <c r="A10" s="1"/>
      <c r="B10" s="1"/>
      <c r="C10" s="1"/>
      <c r="D10" s="1"/>
      <c r="E10" s="1"/>
      <c r="F10" s="1"/>
      <c r="G10" s="1" t="s">
        <v>3</v>
      </c>
      <c r="H10" s="1"/>
      <c r="I10" s="1"/>
    </row>
    <row r="11" spans="1:18" ht="232.5" x14ac:dyDescent="0.4">
      <c r="A11" s="1"/>
      <c r="B11" s="1"/>
      <c r="C11" s="1"/>
      <c r="D11" s="1"/>
      <c r="E11" s="1"/>
      <c r="F11" s="1"/>
      <c r="G11" s="1" t="s">
        <v>853</v>
      </c>
      <c r="H11" s="1" t="s">
        <v>73</v>
      </c>
      <c r="I11" s="64"/>
    </row>
    <row r="12" spans="1:18" ht="58" x14ac:dyDescent="0.35">
      <c r="A12" s="1"/>
      <c r="B12" s="1"/>
      <c r="C12" s="1"/>
      <c r="D12" s="1"/>
      <c r="E12" s="1"/>
      <c r="F12" s="1"/>
      <c r="G12" s="1" t="s">
        <v>14</v>
      </c>
      <c r="H12" t="s">
        <v>76</v>
      </c>
      <c r="I12" s="1"/>
    </row>
    <row r="13" spans="1:18" ht="58" x14ac:dyDescent="0.35">
      <c r="A13" s="1"/>
      <c r="B13" s="1"/>
      <c r="C13" s="1"/>
      <c r="D13" s="1"/>
      <c r="E13" s="1"/>
      <c r="F13" s="1"/>
      <c r="G13" s="1" t="s">
        <v>16</v>
      </c>
      <c r="H13" s="1"/>
      <c r="I13" s="1"/>
    </row>
    <row r="14" spans="1:18" ht="58" x14ac:dyDescent="0.35">
      <c r="A14" s="1"/>
      <c r="B14" s="1"/>
      <c r="C14" s="1"/>
      <c r="D14" s="1"/>
      <c r="E14" s="1"/>
      <c r="F14" s="1"/>
      <c r="G14" s="1" t="s">
        <v>17</v>
      </c>
      <c r="H14" s="1" t="s">
        <v>19</v>
      </c>
      <c r="I14" s="1"/>
    </row>
    <row r="15" spans="1:18" ht="58" x14ac:dyDescent="0.35">
      <c r="A15" s="1"/>
      <c r="B15" s="1"/>
      <c r="C15" s="1"/>
      <c r="D15" s="1"/>
      <c r="E15" s="1"/>
      <c r="F15" s="1"/>
      <c r="G15" s="1" t="s">
        <v>20</v>
      </c>
      <c r="H15" s="1" t="s">
        <v>21</v>
      </c>
      <c r="I15" s="1"/>
    </row>
    <row r="16" spans="1:18" ht="72.5" x14ac:dyDescent="0.35">
      <c r="A16" s="1"/>
      <c r="B16" s="1"/>
      <c r="C16" s="1"/>
      <c r="D16" s="1"/>
      <c r="E16" s="1"/>
      <c r="F16" s="1"/>
      <c r="G16" s="1" t="s">
        <v>75</v>
      </c>
      <c r="H16" s="1" t="s">
        <v>77</v>
      </c>
      <c r="I16" s="1"/>
    </row>
    <row r="17" spans="1:9" ht="29" x14ac:dyDescent="0.35">
      <c r="A17" s="1"/>
      <c r="B17" s="1"/>
      <c r="C17" s="1"/>
      <c r="D17" s="1"/>
      <c r="E17" s="1"/>
      <c r="F17" s="1"/>
      <c r="G17" s="1" t="s">
        <v>78</v>
      </c>
      <c r="H17" s="1" t="s">
        <v>76</v>
      </c>
      <c r="I17" s="1"/>
    </row>
    <row r="18" spans="1:9" ht="43.5" x14ac:dyDescent="0.35">
      <c r="A18" s="1"/>
      <c r="B18" s="1"/>
      <c r="C18" s="1"/>
      <c r="D18" s="1"/>
      <c r="E18" s="1"/>
      <c r="F18" s="1"/>
      <c r="G18" s="1" t="s">
        <v>852</v>
      </c>
      <c r="H18" s="1"/>
      <c r="I18" s="1"/>
    </row>
    <row r="19" spans="1:9" ht="87" x14ac:dyDescent="0.35">
      <c r="A19" s="1"/>
      <c r="B19" s="1"/>
      <c r="C19" s="1"/>
      <c r="D19" s="1"/>
      <c r="E19" s="1"/>
      <c r="F19" s="1"/>
      <c r="G19" s="1" t="s">
        <v>79</v>
      </c>
      <c r="H19" t="s">
        <v>80</v>
      </c>
      <c r="I19" s="1"/>
    </row>
    <row r="20" spans="1:9" ht="58" x14ac:dyDescent="0.35">
      <c r="A20" s="1"/>
      <c r="B20" s="1"/>
      <c r="C20" s="1"/>
      <c r="D20" s="1"/>
      <c r="E20" s="1"/>
      <c r="F20" s="1"/>
      <c r="G20" s="1" t="s">
        <v>22</v>
      </c>
      <c r="H20" s="1" t="s">
        <v>23</v>
      </c>
      <c r="I20" s="1"/>
    </row>
    <row r="21" spans="1:9" ht="58" x14ac:dyDescent="0.35">
      <c r="A21" s="1"/>
      <c r="B21" s="1"/>
      <c r="C21" s="1"/>
      <c r="D21" s="1"/>
      <c r="E21" s="1"/>
      <c r="F21" s="1"/>
      <c r="G21" s="1" t="s">
        <v>24</v>
      </c>
      <c r="H21" s="1" t="s">
        <v>25</v>
      </c>
      <c r="I21" s="1"/>
    </row>
    <row r="22" spans="1:9" ht="58" x14ac:dyDescent="0.35">
      <c r="A22" s="1"/>
      <c r="B22" s="1"/>
      <c r="C22" s="1"/>
      <c r="D22" s="1"/>
      <c r="E22" s="1"/>
      <c r="F22" s="1"/>
      <c r="G22" s="1" t="s">
        <v>26</v>
      </c>
      <c r="H22" s="1" t="s">
        <v>27</v>
      </c>
      <c r="I22" s="1"/>
    </row>
    <row r="23" spans="1:9" ht="72.5" x14ac:dyDescent="0.35">
      <c r="A23" s="1"/>
      <c r="B23" s="1"/>
      <c r="C23" s="1"/>
      <c r="D23" s="1"/>
      <c r="E23" s="1"/>
      <c r="F23" s="1"/>
      <c r="G23" s="1" t="s">
        <v>28</v>
      </c>
      <c r="H23" s="1" t="s">
        <v>29</v>
      </c>
      <c r="I23" s="1"/>
    </row>
    <row r="24" spans="1:9" ht="43.5" x14ac:dyDescent="0.35">
      <c r="A24" s="1"/>
      <c r="B24" s="1"/>
      <c r="C24" s="1"/>
      <c r="D24" s="1"/>
      <c r="E24" s="1"/>
      <c r="F24" s="1"/>
      <c r="G24" s="1" t="s">
        <v>30</v>
      </c>
      <c r="H24" s="1" t="s">
        <v>31</v>
      </c>
      <c r="I24" s="1"/>
    </row>
    <row r="25" spans="1:9" ht="43.5" x14ac:dyDescent="0.35">
      <c r="A25" s="1"/>
      <c r="B25" s="1"/>
      <c r="C25" s="1"/>
      <c r="D25" s="1"/>
      <c r="E25" s="1"/>
      <c r="F25" s="1"/>
      <c r="G25" s="1" t="s">
        <v>32</v>
      </c>
      <c r="H25" s="1" t="s">
        <v>33</v>
      </c>
      <c r="I25" s="1"/>
    </row>
    <row r="26" spans="1:9" ht="58" x14ac:dyDescent="0.35">
      <c r="A26" s="1"/>
      <c r="B26" s="1"/>
      <c r="C26" s="1"/>
      <c r="D26" s="1"/>
      <c r="E26" s="1"/>
      <c r="F26" s="1"/>
      <c r="G26" s="1" t="s">
        <v>84</v>
      </c>
      <c r="H26" s="1" t="s">
        <v>85</v>
      </c>
      <c r="I26" s="1"/>
    </row>
    <row r="27" spans="1:9" ht="43.5" x14ac:dyDescent="0.35">
      <c r="A27" s="1"/>
      <c r="B27" s="1"/>
      <c r="C27" s="1"/>
      <c r="D27" s="1"/>
      <c r="E27" s="1"/>
      <c r="F27" s="1"/>
      <c r="G27" s="1" t="s">
        <v>86</v>
      </c>
      <c r="H27" s="1" t="s">
        <v>87</v>
      </c>
      <c r="I27" s="1"/>
    </row>
    <row r="28" spans="1:9" ht="72.5" x14ac:dyDescent="0.35">
      <c r="A28" s="1"/>
      <c r="B28" s="1"/>
      <c r="C28" s="1"/>
      <c r="D28" s="1"/>
      <c r="E28" s="1"/>
      <c r="F28" s="1"/>
      <c r="G28" s="1" t="s">
        <v>88</v>
      </c>
      <c r="H28" s="1"/>
      <c r="I28" s="1"/>
    </row>
    <row r="29" spans="1:9" ht="116" x14ac:dyDescent="0.35">
      <c r="A29" s="1"/>
      <c r="B29" s="1"/>
      <c r="C29" s="1"/>
      <c r="D29" s="1"/>
      <c r="E29" s="1"/>
      <c r="F29" s="1"/>
      <c r="G29" s="1" t="s">
        <v>74</v>
      </c>
      <c r="H29" s="1" t="s">
        <v>81</v>
      </c>
      <c r="I29" s="1"/>
    </row>
    <row r="30" spans="1:9" ht="145" x14ac:dyDescent="0.35">
      <c r="A30" s="1"/>
      <c r="B30" s="1"/>
      <c r="C30" s="1"/>
      <c r="D30" s="1"/>
      <c r="E30" s="1"/>
      <c r="F30" s="1"/>
      <c r="G30" s="1" t="s">
        <v>82</v>
      </c>
      <c r="H30" s="1"/>
      <c r="I30" s="1"/>
    </row>
    <row r="31" spans="1:9" ht="116" x14ac:dyDescent="0.35">
      <c r="A31" s="1"/>
      <c r="B31" s="1"/>
      <c r="C31" s="1"/>
      <c r="D31" s="1"/>
      <c r="E31" s="1"/>
      <c r="F31" s="1"/>
      <c r="G31" s="1" t="s">
        <v>89</v>
      </c>
      <c r="H31" s="1"/>
      <c r="I31" s="1"/>
    </row>
    <row r="32" spans="1:9" ht="72.5" x14ac:dyDescent="0.35">
      <c r="A32" s="1"/>
      <c r="B32" s="1"/>
      <c r="C32" s="1"/>
      <c r="D32" s="1"/>
      <c r="E32" s="1"/>
      <c r="F32" s="1"/>
      <c r="G32" s="1" t="s">
        <v>34</v>
      </c>
      <c r="H32" s="1" t="s">
        <v>35</v>
      </c>
      <c r="I32" s="1"/>
    </row>
    <row r="33" spans="1:9" ht="72.5" x14ac:dyDescent="0.35">
      <c r="A33" s="1"/>
      <c r="B33" s="1"/>
      <c r="C33" s="1"/>
      <c r="D33" s="1"/>
      <c r="E33" s="1"/>
      <c r="F33" s="1"/>
      <c r="G33" s="1" t="s">
        <v>90</v>
      </c>
      <c r="H33" s="1" t="s">
        <v>91</v>
      </c>
      <c r="I33" s="1"/>
    </row>
    <row r="34" spans="1:9" ht="72.5" x14ac:dyDescent="0.35">
      <c r="A34" s="1"/>
      <c r="B34" s="1"/>
      <c r="C34" s="1"/>
      <c r="D34" s="1"/>
      <c r="E34" s="1"/>
      <c r="F34" s="1"/>
      <c r="G34" s="1" t="s">
        <v>37</v>
      </c>
      <c r="H34" s="1" t="s">
        <v>38</v>
      </c>
      <c r="I34" s="1"/>
    </row>
    <row r="35" spans="1:9" ht="72.5" x14ac:dyDescent="0.35">
      <c r="A35" s="1"/>
      <c r="B35" s="1"/>
      <c r="C35" s="1"/>
      <c r="D35" s="1"/>
      <c r="E35" s="1"/>
      <c r="F35" s="1"/>
      <c r="G35" s="1" t="s">
        <v>92</v>
      </c>
      <c r="H35" s="1" t="s">
        <v>38</v>
      </c>
      <c r="I35" s="1"/>
    </row>
    <row r="36" spans="1:9" ht="101.5" x14ac:dyDescent="0.35">
      <c r="A36" s="1"/>
      <c r="B36" s="1"/>
      <c r="C36" s="1"/>
      <c r="D36" s="1"/>
      <c r="E36" s="1"/>
      <c r="F36" s="1"/>
      <c r="G36" s="1" t="s">
        <v>39</v>
      </c>
      <c r="H36" s="1" t="s">
        <v>40</v>
      </c>
      <c r="I36" s="1"/>
    </row>
    <row r="37" spans="1:9" ht="58" x14ac:dyDescent="0.35">
      <c r="A37" s="1"/>
      <c r="B37" s="1"/>
      <c r="C37" s="1"/>
      <c r="D37" s="1"/>
      <c r="E37" s="1"/>
      <c r="F37" s="1"/>
      <c r="G37" s="1" t="s">
        <v>93</v>
      </c>
      <c r="H37" s="1" t="s">
        <v>94</v>
      </c>
      <c r="I37" s="1"/>
    </row>
    <row r="38" spans="1:9" ht="87" x14ac:dyDescent="0.35">
      <c r="A38" s="1"/>
      <c r="B38" s="1"/>
      <c r="C38" s="1"/>
      <c r="D38" s="1"/>
      <c r="E38" s="1"/>
      <c r="F38" s="1"/>
      <c r="G38" s="1" t="s">
        <v>41</v>
      </c>
      <c r="H38" s="1" t="s">
        <v>42</v>
      </c>
      <c r="I38" s="1"/>
    </row>
    <row r="39" spans="1:9" ht="145" x14ac:dyDescent="0.35">
      <c r="A39" s="1"/>
      <c r="B39" s="1"/>
      <c r="C39" s="1"/>
      <c r="D39" s="1"/>
      <c r="E39" s="1"/>
      <c r="F39" s="1"/>
      <c r="G39" s="1" t="s">
        <v>43</v>
      </c>
      <c r="H39" s="1" t="s">
        <v>44</v>
      </c>
      <c r="I39" s="1"/>
    </row>
    <row r="40" spans="1:9" ht="232" x14ac:dyDescent="0.35">
      <c r="A40" s="1"/>
      <c r="B40" s="1"/>
      <c r="C40" s="1"/>
      <c r="D40" s="1"/>
      <c r="E40" s="1"/>
      <c r="F40" s="1"/>
      <c r="G40" s="1" t="s">
        <v>45</v>
      </c>
      <c r="H40" s="1" t="s">
        <v>46</v>
      </c>
      <c r="I40" s="1"/>
    </row>
    <row r="41" spans="1:9" ht="43.5" x14ac:dyDescent="0.35">
      <c r="A41" s="1"/>
      <c r="B41" s="1"/>
      <c r="C41" s="1"/>
      <c r="D41" s="1"/>
      <c r="E41" s="1"/>
      <c r="F41" s="1"/>
      <c r="G41" s="1" t="s">
        <v>47</v>
      </c>
      <c r="H41" s="1" t="s">
        <v>48</v>
      </c>
      <c r="I41" s="1"/>
    </row>
    <row r="42" spans="1:9" ht="43.5" x14ac:dyDescent="0.35">
      <c r="A42" s="1"/>
      <c r="B42" s="1"/>
      <c r="C42" s="1"/>
      <c r="D42" s="1"/>
      <c r="E42" s="1"/>
      <c r="F42" s="1"/>
      <c r="G42" s="1" t="s">
        <v>49</v>
      </c>
      <c r="H42" s="1" t="s">
        <v>50</v>
      </c>
      <c r="I42" s="1"/>
    </row>
    <row r="43" spans="1:9" ht="43.5" x14ac:dyDescent="0.35">
      <c r="A43" s="1"/>
      <c r="B43" s="1"/>
      <c r="C43" s="1"/>
      <c r="D43" s="1"/>
      <c r="E43" s="1"/>
      <c r="F43" s="1"/>
      <c r="G43" s="1" t="s">
        <v>51</v>
      </c>
      <c r="H43" s="1" t="s">
        <v>52</v>
      </c>
      <c r="I43" s="1"/>
    </row>
    <row r="44" spans="1:9" ht="217.5" x14ac:dyDescent="0.35">
      <c r="A44" s="1"/>
      <c r="B44" s="1"/>
      <c r="C44" s="1"/>
      <c r="D44" s="1"/>
      <c r="E44" s="1"/>
      <c r="F44" s="1"/>
      <c r="G44" s="58" t="s">
        <v>854</v>
      </c>
      <c r="H44" s="1" t="s">
        <v>54</v>
      </c>
      <c r="I44" s="1"/>
    </row>
    <row r="45" spans="1:9" ht="409.5" x14ac:dyDescent="0.35">
      <c r="A45" s="1"/>
      <c r="B45" s="1"/>
      <c r="C45" s="1"/>
      <c r="D45" s="1"/>
      <c r="E45" s="1"/>
      <c r="F45" s="1"/>
      <c r="G45" s="1" t="s">
        <v>55</v>
      </c>
      <c r="H45" s="1" t="s">
        <v>56</v>
      </c>
      <c r="I45" s="1"/>
    </row>
    <row r="46" spans="1:9" ht="43.5" x14ac:dyDescent="0.35">
      <c r="A46" s="1"/>
      <c r="B46" s="1"/>
      <c r="C46" s="1"/>
      <c r="D46" s="1"/>
      <c r="E46" s="1"/>
      <c r="F46" s="1"/>
      <c r="G46" s="1" t="s">
        <v>57</v>
      </c>
      <c r="H46" s="1" t="s">
        <v>58</v>
      </c>
      <c r="I46" s="1"/>
    </row>
    <row r="47" spans="1:9" ht="58" x14ac:dyDescent="0.35">
      <c r="A47" s="1"/>
      <c r="B47" s="1"/>
      <c r="C47" s="1"/>
      <c r="D47" s="1"/>
      <c r="E47" s="1"/>
      <c r="F47" s="1"/>
      <c r="G47" s="1" t="s">
        <v>855</v>
      </c>
      <c r="H47" s="1"/>
      <c r="I47" s="1"/>
    </row>
    <row r="48" spans="1:9" ht="72.5" x14ac:dyDescent="0.35">
      <c r="A48" s="1"/>
      <c r="B48" s="1"/>
      <c r="C48" s="1"/>
      <c r="D48" s="1"/>
      <c r="E48" s="1"/>
      <c r="F48" s="1"/>
      <c r="G48" s="1" t="s">
        <v>59</v>
      </c>
      <c r="H48" s="1" t="s">
        <v>60</v>
      </c>
      <c r="I48" s="1"/>
    </row>
    <row r="49" spans="1:9" ht="58" x14ac:dyDescent="0.35">
      <c r="A49" s="1"/>
      <c r="B49" s="1"/>
      <c r="C49" s="1"/>
      <c r="D49" s="1"/>
      <c r="E49" s="1"/>
      <c r="F49" s="1"/>
      <c r="G49" s="1" t="s">
        <v>856</v>
      </c>
      <c r="H49" s="1"/>
      <c r="I49" s="1"/>
    </row>
    <row r="50" spans="1:9" ht="58" x14ac:dyDescent="0.35">
      <c r="A50" s="1"/>
      <c r="B50" s="1"/>
      <c r="C50" s="1"/>
      <c r="D50" s="1"/>
      <c r="E50" s="1"/>
      <c r="F50" s="1"/>
      <c r="G50" s="1" t="s">
        <v>857</v>
      </c>
      <c r="H50" s="1"/>
      <c r="I50" s="1"/>
    </row>
    <row r="51" spans="1:9" ht="58" x14ac:dyDescent="0.35">
      <c r="A51" s="1"/>
      <c r="B51" s="1"/>
      <c r="C51" s="1"/>
      <c r="D51" s="1"/>
      <c r="E51" s="1"/>
      <c r="F51" s="1"/>
      <c r="G51" s="1" t="s">
        <v>858</v>
      </c>
      <c r="H51" s="1"/>
      <c r="I51" s="1"/>
    </row>
    <row r="52" spans="1:9" ht="116" x14ac:dyDescent="0.35">
      <c r="A52" s="1"/>
      <c r="B52" s="1"/>
      <c r="C52" s="1"/>
      <c r="D52" s="1"/>
      <c r="E52" s="1"/>
      <c r="F52" s="1"/>
      <c r="G52" s="1" t="s">
        <v>859</v>
      </c>
      <c r="H52" s="1" t="s">
        <v>70</v>
      </c>
      <c r="I52" s="1"/>
    </row>
    <row r="53" spans="1:9" ht="72.5" x14ac:dyDescent="0.35">
      <c r="A53" s="1"/>
      <c r="B53" s="1"/>
      <c r="C53" s="1"/>
      <c r="D53" s="1"/>
      <c r="E53" s="1"/>
      <c r="F53" s="1"/>
      <c r="G53" s="1" t="s">
        <v>61</v>
      </c>
      <c r="H53" s="1" t="s">
        <v>62</v>
      </c>
      <c r="I53" s="1"/>
    </row>
    <row r="54" spans="1:9" ht="58" x14ac:dyDescent="0.35">
      <c r="A54" s="1"/>
      <c r="B54" s="1"/>
      <c r="C54" s="1"/>
      <c r="D54" s="1"/>
      <c r="E54" s="1"/>
      <c r="F54" s="1"/>
      <c r="G54" s="1" t="s">
        <v>63</v>
      </c>
      <c r="H54" s="1" t="s">
        <v>64</v>
      </c>
      <c r="I54" s="1"/>
    </row>
    <row r="55" spans="1:9" ht="72.5" x14ac:dyDescent="0.35">
      <c r="A55" s="1"/>
      <c r="B55" s="1"/>
      <c r="C55" s="1"/>
      <c r="D55" s="1"/>
      <c r="E55" s="1"/>
      <c r="F55" s="1"/>
      <c r="G55" s="1" t="s">
        <v>65</v>
      </c>
      <c r="H55" s="1" t="s">
        <v>66</v>
      </c>
      <c r="I55" s="1"/>
    </row>
    <row r="56" spans="1:9" ht="43.5" x14ac:dyDescent="0.35">
      <c r="A56" s="1"/>
      <c r="B56" s="1"/>
      <c r="C56" s="1"/>
      <c r="D56" s="1"/>
      <c r="E56" s="1"/>
      <c r="F56" s="1"/>
      <c r="G56" s="1" t="s">
        <v>67</v>
      </c>
      <c r="H56" s="1" t="s">
        <v>68</v>
      </c>
      <c r="I56" s="1"/>
    </row>
    <row r="57" spans="1:9" ht="130.5" x14ac:dyDescent="0.35">
      <c r="A57" s="1"/>
      <c r="B57" s="1"/>
      <c r="C57" s="1"/>
      <c r="D57" s="1"/>
      <c r="E57" s="1"/>
      <c r="F57" s="1"/>
      <c r="G57" s="1" t="s">
        <v>71</v>
      </c>
      <c r="H57" s="1" t="s">
        <v>72</v>
      </c>
      <c r="I57" s="1"/>
    </row>
    <row r="58" spans="1:9" ht="87" x14ac:dyDescent="0.35">
      <c r="A58" s="1"/>
      <c r="B58" s="1"/>
      <c r="C58" s="1"/>
      <c r="D58" s="1"/>
      <c r="E58" s="1"/>
      <c r="F58" s="1"/>
      <c r="G58" s="1" t="s">
        <v>860</v>
      </c>
      <c r="H58" s="1"/>
      <c r="I58" s="1"/>
    </row>
    <row r="59" spans="1:9" x14ac:dyDescent="0.35">
      <c r="A59" s="1"/>
      <c r="B59" s="1"/>
      <c r="C59" s="1"/>
      <c r="D59" s="1"/>
      <c r="E59" s="1"/>
      <c r="F59" s="1"/>
      <c r="G59" s="1" t="s">
        <v>96</v>
      </c>
      <c r="H59" t="s">
        <v>98</v>
      </c>
      <c r="I59" s="1"/>
    </row>
    <row r="60" spans="1:9" ht="43.5" x14ac:dyDescent="0.35">
      <c r="A60" s="1"/>
      <c r="B60" s="1"/>
      <c r="C60" s="1"/>
      <c r="D60" s="1"/>
      <c r="F60" s="1"/>
      <c r="G60" s="1" t="s">
        <v>97</v>
      </c>
      <c r="H60" s="1" t="s">
        <v>99</v>
      </c>
      <c r="I60" s="1"/>
    </row>
    <row r="61" spans="1:9" ht="101.5" x14ac:dyDescent="0.35">
      <c r="A61" s="1"/>
      <c r="B61" s="1"/>
      <c r="C61" s="1"/>
      <c r="D61" s="1"/>
      <c r="F61" s="1"/>
      <c r="G61" s="7" t="s">
        <v>878</v>
      </c>
      <c r="H61" s="7" t="s">
        <v>1</v>
      </c>
      <c r="I61" s="1"/>
    </row>
    <row r="64" spans="1:9" x14ac:dyDescent="0.35">
      <c r="A64" s="116" t="s">
        <v>1901</v>
      </c>
    </row>
    <row r="65" spans="1:1" x14ac:dyDescent="0.35">
      <c r="A65" s="54" t="s">
        <v>1902</v>
      </c>
    </row>
    <row r="66" spans="1:1" x14ac:dyDescent="0.35">
      <c r="A66" s="116" t="s">
        <v>1903</v>
      </c>
    </row>
    <row r="67" spans="1:1" x14ac:dyDescent="0.35">
      <c r="A67" s="54" t="s">
        <v>1904</v>
      </c>
    </row>
    <row r="68" spans="1:1" x14ac:dyDescent="0.35">
      <c r="A68" s="116" t="s">
        <v>1905</v>
      </c>
    </row>
    <row r="69" spans="1:1" x14ac:dyDescent="0.35">
      <c r="A69" s="54" t="s">
        <v>1906</v>
      </c>
    </row>
    <row r="70" spans="1:1" ht="16.5" x14ac:dyDescent="0.35">
      <c r="A70" s="116" t="s">
        <v>1907</v>
      </c>
    </row>
    <row r="71" spans="1:1" x14ac:dyDescent="0.35">
      <c r="A71" s="57" t="s">
        <v>1908</v>
      </c>
    </row>
    <row r="73" spans="1:1" x14ac:dyDescent="0.35">
      <c r="A73" t="s">
        <v>1910</v>
      </c>
    </row>
    <row r="74" spans="1:1" x14ac:dyDescent="0.35">
      <c r="A74" s="2" t="s">
        <v>1013</v>
      </c>
    </row>
    <row r="75" spans="1:1" x14ac:dyDescent="0.35">
      <c r="A75" s="2" t="s">
        <v>1014</v>
      </c>
    </row>
    <row r="76" spans="1:1" x14ac:dyDescent="0.35">
      <c r="A76" s="2" t="s">
        <v>1015</v>
      </c>
    </row>
    <row r="77" spans="1:1" x14ac:dyDescent="0.35">
      <c r="A77" s="2" t="s">
        <v>1016</v>
      </c>
    </row>
    <row r="78" spans="1:1" x14ac:dyDescent="0.35">
      <c r="A78" s="2" t="s">
        <v>1017</v>
      </c>
    </row>
    <row r="79" spans="1:1" x14ac:dyDescent="0.35">
      <c r="A79" s="2" t="s">
        <v>1018</v>
      </c>
    </row>
    <row r="80" spans="1:1" x14ac:dyDescent="0.35">
      <c r="A80" s="2" t="s">
        <v>1019</v>
      </c>
    </row>
    <row r="81" spans="1:1" x14ac:dyDescent="0.35">
      <c r="A81" s="2" t="s">
        <v>1020</v>
      </c>
    </row>
    <row r="82" spans="1:1" x14ac:dyDescent="0.35">
      <c r="A82" s="2" t="s">
        <v>1021</v>
      </c>
    </row>
    <row r="83" spans="1:1" x14ac:dyDescent="0.35">
      <c r="A83" s="2" t="s">
        <v>1022</v>
      </c>
    </row>
    <row r="85" spans="1:1" x14ac:dyDescent="0.35">
      <c r="A85" s="2" t="s">
        <v>1912</v>
      </c>
    </row>
    <row r="86" spans="1:1" x14ac:dyDescent="0.35">
      <c r="A86" s="116" t="s">
        <v>1911</v>
      </c>
    </row>
  </sheetData>
  <mergeCells count="3">
    <mergeCell ref="A7:B7"/>
    <mergeCell ref="C7:F7"/>
    <mergeCell ref="G7:I7"/>
  </mergeCells>
  <hyperlinks>
    <hyperlink ref="A65" r:id="rId1" xr:uid="{62F4F554-7FE7-4A62-9EB8-E50264FF4E40}"/>
    <hyperlink ref="A67" r:id="rId2" xr:uid="{B26803C2-E59D-4E9A-BD30-F5172F193202}"/>
    <hyperlink ref="A69" r:id="rId3" xr:uid="{BF467515-B96A-4F0A-A7F6-5E38B1761698}"/>
    <hyperlink ref="A71" r:id="rId4" xr:uid="{8C14E3FE-56B2-4E80-97AD-F4E341127275}"/>
    <hyperlink ref="G2" r:id="rId5" xr:uid="{17407326-C7A5-41BA-A8EC-424A94E94C3E}"/>
  </hyperlinks>
  <pageMargins left="0.7" right="0.7" top="0.75" bottom="0.75" header="0.3" footer="0.3"/>
  <tableParts count="1">
    <tablePart r:id="rId6"/>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05C3-AC53-4C7F-B954-2419A7E34EA0}">
  <dimension ref="A1:K84"/>
  <sheetViews>
    <sheetView workbookViewId="0">
      <selection activeCell="I4" sqref="I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98.25" customHeight="1" x14ac:dyDescent="0.35">
      <c r="A4" s="734" t="s">
        <v>1012</v>
      </c>
      <c r="B4" s="734"/>
      <c r="C4" s="763" t="s">
        <v>1264</v>
      </c>
      <c r="D4" s="764"/>
      <c r="E4" s="763" t="s">
        <v>1037</v>
      </c>
      <c r="F4" s="764"/>
      <c r="G4" s="473" t="s">
        <v>888</v>
      </c>
      <c r="H4" s="474" t="s">
        <v>889</v>
      </c>
      <c r="I4" s="506" t="s">
        <v>890</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461"/>
      <c r="B11" s="461"/>
      <c r="C11" s="461"/>
      <c r="D11" s="461"/>
      <c r="E11" s="461"/>
      <c r="F11" s="461"/>
      <c r="G11" s="461" t="s">
        <v>2</v>
      </c>
      <c r="H11" s="461"/>
      <c r="I11" s="461"/>
      <c r="J11" s="478"/>
      <c r="K11" s="93"/>
    </row>
    <row r="12" spans="1:11" ht="18" customHeight="1" x14ac:dyDescent="0.35">
      <c r="A12" s="461"/>
      <c r="B12" s="461"/>
      <c r="C12" s="461"/>
      <c r="D12" s="461"/>
      <c r="E12" s="461"/>
      <c r="F12" s="461"/>
      <c r="G12" s="461" t="s">
        <v>3</v>
      </c>
      <c r="H12" s="461"/>
      <c r="I12" s="461"/>
      <c r="J12" s="478"/>
      <c r="K12" s="93"/>
    </row>
    <row r="13" spans="1:11" ht="123.75" customHeight="1" x14ac:dyDescent="0.4">
      <c r="A13" s="461"/>
      <c r="B13" s="461"/>
      <c r="C13" s="461"/>
      <c r="D13" s="461"/>
      <c r="E13" s="461"/>
      <c r="F13" s="461"/>
      <c r="G13" s="461" t="s">
        <v>853</v>
      </c>
      <c r="H13" s="461" t="s">
        <v>73</v>
      </c>
      <c r="I13" s="481"/>
      <c r="J13" s="478"/>
      <c r="K13" s="93"/>
    </row>
    <row r="14" spans="1:11" ht="35.25" customHeight="1" x14ac:dyDescent="0.35">
      <c r="A14" s="461"/>
      <c r="B14" s="461"/>
      <c r="C14" s="461"/>
      <c r="D14" s="461"/>
      <c r="E14" s="461"/>
      <c r="F14" s="461"/>
      <c r="G14" s="461" t="s">
        <v>14</v>
      </c>
      <c r="H14" s="15" t="s">
        <v>76</v>
      </c>
      <c r="I14" s="461"/>
      <c r="J14" s="478"/>
      <c r="K14" s="93"/>
    </row>
    <row r="15" spans="1:11" ht="33" customHeight="1" x14ac:dyDescent="0.35">
      <c r="A15" s="461"/>
      <c r="B15" s="461"/>
      <c r="C15" s="461"/>
      <c r="D15" s="461"/>
      <c r="E15" s="461"/>
      <c r="F15" s="461"/>
      <c r="G15" s="461" t="s">
        <v>16</v>
      </c>
      <c r="H15" s="461"/>
      <c r="I15" s="461"/>
      <c r="J15" s="478"/>
      <c r="K15" s="93"/>
    </row>
    <row r="16" spans="1:11" ht="48.75" customHeight="1" x14ac:dyDescent="0.35">
      <c r="A16" s="461"/>
      <c r="B16" s="461"/>
      <c r="C16" s="461"/>
      <c r="D16" s="461"/>
      <c r="E16" s="461"/>
      <c r="F16" s="461"/>
      <c r="G16" s="461" t="s">
        <v>17</v>
      </c>
      <c r="H16" s="461" t="s">
        <v>19</v>
      </c>
      <c r="I16" s="461"/>
      <c r="J16" s="478"/>
      <c r="K16" s="93"/>
    </row>
    <row r="17" spans="1:11" ht="48" customHeight="1" x14ac:dyDescent="0.35">
      <c r="A17" s="461"/>
      <c r="B17" s="461"/>
      <c r="C17" s="461"/>
      <c r="D17" s="461"/>
      <c r="E17" s="461"/>
      <c r="F17" s="461"/>
      <c r="G17" s="461" t="s">
        <v>20</v>
      </c>
      <c r="H17" s="461" t="s">
        <v>21</v>
      </c>
      <c r="I17" s="461"/>
      <c r="J17" s="478"/>
      <c r="K17" s="93"/>
    </row>
    <row r="18" spans="1:11" ht="61.5" customHeight="1" x14ac:dyDescent="0.35">
      <c r="A18" s="461"/>
      <c r="B18" s="461"/>
      <c r="C18" s="461"/>
      <c r="D18" s="461"/>
      <c r="E18" s="461"/>
      <c r="F18" s="461"/>
      <c r="G18" s="461" t="s">
        <v>75</v>
      </c>
      <c r="H18" s="461" t="s">
        <v>77</v>
      </c>
      <c r="I18" s="461"/>
      <c r="J18" s="478"/>
      <c r="K18" s="93"/>
    </row>
    <row r="19" spans="1:11" ht="19.5" customHeight="1" x14ac:dyDescent="0.35">
      <c r="A19" s="461"/>
      <c r="B19" s="461"/>
      <c r="C19" s="461"/>
      <c r="D19" s="461"/>
      <c r="E19" s="461"/>
      <c r="F19" s="461"/>
      <c r="G19" s="461" t="s">
        <v>78</v>
      </c>
      <c r="H19" s="461" t="s">
        <v>76</v>
      </c>
      <c r="I19" s="461"/>
      <c r="J19" s="478"/>
      <c r="K19" s="93"/>
    </row>
    <row r="20" spans="1:11" ht="31.5" customHeight="1" x14ac:dyDescent="0.35">
      <c r="A20" s="461"/>
      <c r="B20" s="461"/>
      <c r="C20" s="461"/>
      <c r="D20" s="461"/>
      <c r="E20" s="461"/>
      <c r="F20" s="461"/>
      <c r="G20" s="461" t="s">
        <v>852</v>
      </c>
      <c r="H20" s="461"/>
      <c r="I20" s="461"/>
      <c r="J20" s="478"/>
      <c r="K20" s="93"/>
    </row>
    <row r="21" spans="1:11" ht="47.25" customHeight="1" x14ac:dyDescent="0.35">
      <c r="A21" s="461"/>
      <c r="B21" s="461"/>
      <c r="C21" s="461"/>
      <c r="D21" s="461"/>
      <c r="E21" s="461"/>
      <c r="F21" s="461"/>
      <c r="G21" s="461" t="s">
        <v>79</v>
      </c>
      <c r="H21" s="15" t="s">
        <v>80</v>
      </c>
      <c r="I21" s="461"/>
      <c r="J21" s="478"/>
      <c r="K21" s="93"/>
    </row>
    <row r="22" spans="1:11" ht="48" customHeight="1" x14ac:dyDescent="0.35">
      <c r="A22" s="461"/>
      <c r="B22" s="461"/>
      <c r="C22" s="461"/>
      <c r="D22" s="461"/>
      <c r="E22" s="461"/>
      <c r="F22" s="461"/>
      <c r="G22" s="461" t="s">
        <v>22</v>
      </c>
      <c r="H22" s="461" t="s">
        <v>23</v>
      </c>
      <c r="I22" s="461"/>
      <c r="J22" s="478"/>
      <c r="K22" s="93"/>
    </row>
    <row r="23" spans="1:11" ht="46.5" customHeight="1" x14ac:dyDescent="0.35">
      <c r="A23" s="461"/>
      <c r="B23" s="461"/>
      <c r="C23" s="461"/>
      <c r="D23" s="461"/>
      <c r="E23" s="461"/>
      <c r="F23" s="461"/>
      <c r="G23" s="461" t="s">
        <v>24</v>
      </c>
      <c r="H23" s="461" t="s">
        <v>25</v>
      </c>
      <c r="I23" s="461"/>
      <c r="J23" s="478"/>
      <c r="K23" s="93"/>
    </row>
    <row r="24" spans="1:11" ht="46.5" customHeight="1" x14ac:dyDescent="0.35">
      <c r="A24" s="461"/>
      <c r="B24" s="461"/>
      <c r="C24" s="461"/>
      <c r="D24" s="461"/>
      <c r="E24" s="461"/>
      <c r="F24" s="461"/>
      <c r="G24" s="461" t="s">
        <v>26</v>
      </c>
      <c r="H24" s="461" t="s">
        <v>27</v>
      </c>
      <c r="I24" s="461"/>
      <c r="J24" s="478"/>
      <c r="K24" s="93"/>
    </row>
    <row r="25" spans="1:11" ht="45" customHeight="1" x14ac:dyDescent="0.35">
      <c r="A25" s="461"/>
      <c r="B25" s="461"/>
      <c r="C25" s="461"/>
      <c r="D25" s="461"/>
      <c r="E25" s="461"/>
      <c r="F25" s="461"/>
      <c r="G25" s="461" t="s">
        <v>28</v>
      </c>
      <c r="H25" s="461" t="s">
        <v>29</v>
      </c>
      <c r="I25" s="461"/>
      <c r="J25" s="478"/>
      <c r="K25" s="93"/>
    </row>
    <row r="26" spans="1:11" ht="33.75" customHeight="1" x14ac:dyDescent="0.35">
      <c r="A26" s="461"/>
      <c r="B26" s="461"/>
      <c r="C26" s="461"/>
      <c r="D26" s="461"/>
      <c r="E26" s="461"/>
      <c r="F26" s="461"/>
      <c r="G26" s="461" t="s">
        <v>30</v>
      </c>
      <c r="H26" s="461" t="s">
        <v>31</v>
      </c>
      <c r="I26" s="461"/>
      <c r="J26" s="478"/>
      <c r="K26" s="93"/>
    </row>
    <row r="27" spans="1:11" ht="30.75" customHeight="1" x14ac:dyDescent="0.35">
      <c r="A27" s="461"/>
      <c r="B27" s="461"/>
      <c r="C27" s="461"/>
      <c r="D27" s="461"/>
      <c r="E27" s="461"/>
      <c r="F27" s="461"/>
      <c r="G27" s="461" t="s">
        <v>32</v>
      </c>
      <c r="H27" s="461" t="s">
        <v>33</v>
      </c>
      <c r="I27" s="461"/>
      <c r="J27" s="478"/>
      <c r="K27" s="93"/>
    </row>
    <row r="28" spans="1:11" ht="36" customHeight="1" x14ac:dyDescent="0.35">
      <c r="A28" s="461"/>
      <c r="B28" s="461"/>
      <c r="C28" s="461"/>
      <c r="D28" s="461"/>
      <c r="E28" s="461"/>
      <c r="F28" s="461"/>
      <c r="G28" s="461" t="s">
        <v>84</v>
      </c>
      <c r="H28" s="461" t="s">
        <v>85</v>
      </c>
      <c r="I28" s="461"/>
      <c r="J28" s="478"/>
      <c r="K28" s="93"/>
    </row>
    <row r="29" spans="1:11" ht="33.75" customHeight="1" x14ac:dyDescent="0.35">
      <c r="A29" s="461"/>
      <c r="B29" s="461"/>
      <c r="C29" s="461"/>
      <c r="D29" s="461"/>
      <c r="E29" s="461"/>
      <c r="F29" s="461"/>
      <c r="G29" s="461" t="s">
        <v>86</v>
      </c>
      <c r="H29" s="461" t="s">
        <v>87</v>
      </c>
      <c r="I29" s="461"/>
      <c r="J29" s="478"/>
      <c r="K29" s="93"/>
    </row>
    <row r="30" spans="1:11" ht="34.5" customHeight="1" x14ac:dyDescent="0.35">
      <c r="A30" s="461"/>
      <c r="B30" s="461"/>
      <c r="C30" s="461"/>
      <c r="D30" s="461"/>
      <c r="E30" s="461"/>
      <c r="F30" s="461"/>
      <c r="G30" s="461" t="s">
        <v>88</v>
      </c>
      <c r="H30" s="461"/>
      <c r="I30" s="461"/>
      <c r="J30" s="478"/>
      <c r="K30" s="93"/>
    </row>
    <row r="31" spans="1:11" ht="33.75" customHeight="1" x14ac:dyDescent="0.35">
      <c r="A31" s="461"/>
      <c r="B31" s="461"/>
      <c r="C31" s="461"/>
      <c r="D31" s="461"/>
      <c r="E31" s="461"/>
      <c r="F31" s="461"/>
      <c r="G31" s="461" t="s">
        <v>74</v>
      </c>
      <c r="H31" s="461" t="s">
        <v>81</v>
      </c>
      <c r="I31" s="461"/>
      <c r="J31" s="478"/>
      <c r="K31" s="93"/>
    </row>
    <row r="32" spans="1:11" ht="78" customHeight="1" x14ac:dyDescent="0.35">
      <c r="A32" s="461"/>
      <c r="B32" s="461"/>
      <c r="C32" s="461"/>
      <c r="D32" s="461"/>
      <c r="E32" s="461"/>
      <c r="F32" s="461"/>
      <c r="G32" s="461" t="s">
        <v>82</v>
      </c>
      <c r="H32" s="461"/>
      <c r="I32" s="461"/>
      <c r="J32" s="478"/>
      <c r="K32" s="93"/>
    </row>
    <row r="33" spans="1:11" ht="60.75" customHeight="1" x14ac:dyDescent="0.35">
      <c r="A33" s="461"/>
      <c r="B33" s="461"/>
      <c r="C33" s="461"/>
      <c r="D33" s="461"/>
      <c r="E33" s="461"/>
      <c r="F33" s="461"/>
      <c r="G33" s="461" t="s">
        <v>89</v>
      </c>
      <c r="H33" s="461"/>
      <c r="I33" s="461"/>
      <c r="J33" s="478"/>
      <c r="K33" s="93"/>
    </row>
    <row r="34" spans="1:11" ht="66.75" customHeight="1" x14ac:dyDescent="0.35">
      <c r="A34" s="461"/>
      <c r="B34" s="461"/>
      <c r="C34" s="461"/>
      <c r="D34" s="461"/>
      <c r="E34" s="461"/>
      <c r="F34" s="461"/>
      <c r="G34" s="461" t="s">
        <v>34</v>
      </c>
      <c r="H34" s="461" t="s">
        <v>35</v>
      </c>
      <c r="I34" s="461"/>
      <c r="J34" s="478"/>
      <c r="K34" s="93"/>
    </row>
    <row r="35" spans="1:11" ht="29" x14ac:dyDescent="0.35">
      <c r="A35" s="461"/>
      <c r="B35" s="461"/>
      <c r="C35" s="461"/>
      <c r="D35" s="461"/>
      <c r="E35" s="461"/>
      <c r="F35" s="461"/>
      <c r="G35" s="461" t="s">
        <v>90</v>
      </c>
      <c r="H35" s="461" t="s">
        <v>91</v>
      </c>
      <c r="I35" s="461"/>
      <c r="J35" s="478"/>
      <c r="K35" s="93"/>
    </row>
    <row r="36" spans="1:11" ht="50.25" customHeight="1" x14ac:dyDescent="0.35">
      <c r="A36" s="461"/>
      <c r="B36" s="461"/>
      <c r="C36" s="461"/>
      <c r="D36" s="461"/>
      <c r="E36" s="461"/>
      <c r="F36" s="461"/>
      <c r="G36" s="461" t="s">
        <v>37</v>
      </c>
      <c r="H36" s="461" t="s">
        <v>38</v>
      </c>
      <c r="I36" s="461"/>
      <c r="J36" s="478"/>
      <c r="K36" s="93"/>
    </row>
    <row r="37" spans="1:11" ht="48.75" customHeight="1" x14ac:dyDescent="0.35">
      <c r="A37" s="461"/>
      <c r="B37" s="461"/>
      <c r="C37" s="461"/>
      <c r="D37" s="461"/>
      <c r="E37" s="461"/>
      <c r="F37" s="461"/>
      <c r="G37" s="461" t="s">
        <v>92</v>
      </c>
      <c r="H37" s="461" t="s">
        <v>38</v>
      </c>
      <c r="I37" s="461"/>
      <c r="J37" s="478"/>
      <c r="K37" s="93"/>
    </row>
    <row r="38" spans="1:11" ht="47.25" customHeight="1" x14ac:dyDescent="0.35">
      <c r="A38" s="461"/>
      <c r="B38" s="461"/>
      <c r="C38" s="461"/>
      <c r="D38" s="461"/>
      <c r="E38" s="461"/>
      <c r="F38" s="461"/>
      <c r="G38" s="461" t="s">
        <v>39</v>
      </c>
      <c r="H38" s="461" t="s">
        <v>40</v>
      </c>
      <c r="I38" s="461"/>
      <c r="J38" s="478"/>
      <c r="K38" s="93"/>
    </row>
    <row r="39" spans="1:11" ht="33.75" customHeight="1" x14ac:dyDescent="0.35">
      <c r="A39" s="461"/>
      <c r="B39" s="461"/>
      <c r="C39" s="461"/>
      <c r="D39" s="461"/>
      <c r="E39" s="461"/>
      <c r="F39" s="461"/>
      <c r="G39" s="461" t="s">
        <v>93</v>
      </c>
      <c r="H39" s="461" t="s">
        <v>94</v>
      </c>
      <c r="I39" s="461"/>
      <c r="J39" s="478"/>
      <c r="K39" s="93"/>
    </row>
    <row r="40" spans="1:11" ht="51.75" customHeight="1" x14ac:dyDescent="0.35">
      <c r="A40" s="461"/>
      <c r="B40" s="461"/>
      <c r="C40" s="461"/>
      <c r="D40" s="461"/>
      <c r="E40" s="461"/>
      <c r="F40" s="461"/>
      <c r="G40" s="461" t="s">
        <v>41</v>
      </c>
      <c r="H40" s="461" t="s">
        <v>42</v>
      </c>
      <c r="I40" s="461"/>
      <c r="J40" s="478"/>
      <c r="K40" s="93"/>
    </row>
    <row r="41" spans="1:11" ht="78" customHeight="1" x14ac:dyDescent="0.35">
      <c r="A41" s="461"/>
      <c r="B41" s="461"/>
      <c r="C41" s="461"/>
      <c r="D41" s="461"/>
      <c r="E41" s="461"/>
      <c r="F41" s="461"/>
      <c r="G41" s="461" t="s">
        <v>43</v>
      </c>
      <c r="H41" s="461" t="s">
        <v>44</v>
      </c>
      <c r="I41" s="461"/>
      <c r="J41" s="478"/>
      <c r="K41" s="93"/>
    </row>
    <row r="42" spans="1:11" ht="87" x14ac:dyDescent="0.35">
      <c r="A42" s="461"/>
      <c r="B42" s="461"/>
      <c r="C42" s="461"/>
      <c r="D42" s="461"/>
      <c r="E42" s="461"/>
      <c r="F42" s="461"/>
      <c r="G42" s="461" t="s">
        <v>45</v>
      </c>
      <c r="H42" s="461" t="s">
        <v>46</v>
      </c>
      <c r="I42" s="461"/>
      <c r="J42" s="478"/>
      <c r="K42" s="93"/>
    </row>
    <row r="43" spans="1:11" ht="29" x14ac:dyDescent="0.35">
      <c r="A43" s="461"/>
      <c r="B43" s="461"/>
      <c r="C43" s="461"/>
      <c r="D43" s="461"/>
      <c r="E43" s="461"/>
      <c r="F43" s="461"/>
      <c r="G43" s="461" t="s">
        <v>47</v>
      </c>
      <c r="H43" s="461" t="s">
        <v>48</v>
      </c>
      <c r="I43" s="461"/>
      <c r="J43" s="478"/>
      <c r="K43" s="93"/>
    </row>
    <row r="44" spans="1:11" ht="29" x14ac:dyDescent="0.35">
      <c r="A44" s="461"/>
      <c r="B44" s="461"/>
      <c r="C44" s="461"/>
      <c r="D44" s="461"/>
      <c r="E44" s="461"/>
      <c r="F44" s="461"/>
      <c r="G44" s="461" t="s">
        <v>49</v>
      </c>
      <c r="H44" s="461" t="s">
        <v>50</v>
      </c>
      <c r="I44" s="461"/>
      <c r="J44" s="478"/>
      <c r="K44" s="93"/>
    </row>
    <row r="45" spans="1:11" x14ac:dyDescent="0.35">
      <c r="A45" s="461"/>
      <c r="B45" s="461"/>
      <c r="C45" s="461"/>
      <c r="D45" s="461"/>
      <c r="E45" s="461"/>
      <c r="F45" s="461"/>
      <c r="G45" s="461" t="s">
        <v>51</v>
      </c>
      <c r="H45" s="461" t="s">
        <v>52</v>
      </c>
      <c r="I45" s="461"/>
      <c r="J45" s="478"/>
      <c r="K45" s="93"/>
    </row>
    <row r="46" spans="1:11" ht="101.5" x14ac:dyDescent="0.35">
      <c r="A46" s="461"/>
      <c r="B46" s="461"/>
      <c r="C46" s="461"/>
      <c r="D46" s="461"/>
      <c r="E46" s="461"/>
      <c r="F46" s="461"/>
      <c r="G46" s="93" t="s">
        <v>854</v>
      </c>
      <c r="H46" s="461" t="s">
        <v>54</v>
      </c>
      <c r="I46" s="461"/>
      <c r="J46" s="478"/>
      <c r="K46" s="93"/>
    </row>
    <row r="47" spans="1:11" ht="203" x14ac:dyDescent="0.35">
      <c r="A47" s="461"/>
      <c r="B47" s="461"/>
      <c r="C47" s="461"/>
      <c r="D47" s="461"/>
      <c r="E47" s="461"/>
      <c r="F47" s="461"/>
      <c r="G47" s="461" t="s">
        <v>55</v>
      </c>
      <c r="H47" s="461" t="s">
        <v>56</v>
      </c>
      <c r="I47" s="461"/>
      <c r="J47" s="478"/>
      <c r="K47" s="93"/>
    </row>
    <row r="48" spans="1:11" ht="29" x14ac:dyDescent="0.35">
      <c r="A48" s="461"/>
      <c r="B48" s="461"/>
      <c r="C48" s="461"/>
      <c r="D48" s="461"/>
      <c r="E48" s="461"/>
      <c r="F48" s="461"/>
      <c r="G48" s="461" t="s">
        <v>57</v>
      </c>
      <c r="H48" s="461" t="s">
        <v>58</v>
      </c>
      <c r="I48" s="461"/>
      <c r="J48" s="478"/>
      <c r="K48" s="93"/>
    </row>
    <row r="49" spans="1:11" ht="29" x14ac:dyDescent="0.35">
      <c r="A49" s="461"/>
      <c r="B49" s="461"/>
      <c r="C49" s="461"/>
      <c r="D49" s="461"/>
      <c r="E49" s="461"/>
      <c r="F49" s="461"/>
      <c r="G49" s="461" t="s">
        <v>855</v>
      </c>
      <c r="H49" s="461"/>
      <c r="I49" s="461"/>
      <c r="J49" s="478"/>
      <c r="K49" s="93"/>
    </row>
    <row r="50" spans="1:11" ht="29" x14ac:dyDescent="0.35">
      <c r="A50" s="461"/>
      <c r="B50" s="461"/>
      <c r="C50" s="461"/>
      <c r="D50" s="461"/>
      <c r="E50" s="461"/>
      <c r="F50" s="461"/>
      <c r="G50" s="461" t="s">
        <v>59</v>
      </c>
      <c r="H50" s="461" t="s">
        <v>60</v>
      </c>
      <c r="I50" s="461"/>
      <c r="J50" s="478"/>
      <c r="K50" s="93"/>
    </row>
    <row r="51" spans="1:11" ht="29" x14ac:dyDescent="0.35">
      <c r="A51" s="461"/>
      <c r="B51" s="461"/>
      <c r="C51" s="461"/>
      <c r="D51" s="461"/>
      <c r="E51" s="461"/>
      <c r="F51" s="461"/>
      <c r="G51" s="461" t="s">
        <v>856</v>
      </c>
      <c r="H51" s="461"/>
      <c r="I51" s="461"/>
      <c r="J51" s="478"/>
      <c r="K51" s="93"/>
    </row>
    <row r="52" spans="1:11" ht="29" x14ac:dyDescent="0.35">
      <c r="A52" s="461"/>
      <c r="B52" s="461"/>
      <c r="C52" s="461"/>
      <c r="D52" s="461"/>
      <c r="E52" s="461"/>
      <c r="F52" s="461"/>
      <c r="G52" s="461" t="s">
        <v>857</v>
      </c>
      <c r="H52" s="461"/>
      <c r="I52" s="461"/>
      <c r="J52" s="478"/>
      <c r="K52" s="93"/>
    </row>
    <row r="53" spans="1:11" ht="35.25" customHeight="1" x14ac:dyDescent="0.35">
      <c r="A53" s="461"/>
      <c r="B53" s="461"/>
      <c r="C53" s="461"/>
      <c r="D53" s="461"/>
      <c r="E53" s="461"/>
      <c r="F53" s="461"/>
      <c r="G53" s="461" t="s">
        <v>858</v>
      </c>
      <c r="H53" s="461"/>
      <c r="I53" s="461"/>
      <c r="J53" s="478"/>
      <c r="K53" s="93"/>
    </row>
    <row r="54" spans="1:11" ht="60.75" customHeight="1" x14ac:dyDescent="0.35">
      <c r="A54" s="461"/>
      <c r="B54" s="461"/>
      <c r="C54" s="461"/>
      <c r="D54" s="461"/>
      <c r="E54" s="461"/>
      <c r="F54" s="461"/>
      <c r="G54" s="461" t="s">
        <v>859</v>
      </c>
      <c r="H54" s="461" t="s">
        <v>70</v>
      </c>
      <c r="I54" s="461"/>
      <c r="J54" s="478"/>
      <c r="K54" s="93"/>
    </row>
    <row r="55" spans="1:11" ht="36.75" customHeight="1" x14ac:dyDescent="0.35">
      <c r="A55" s="461"/>
      <c r="B55" s="461"/>
      <c r="C55" s="461"/>
      <c r="D55" s="461"/>
      <c r="E55" s="461"/>
      <c r="F55" s="461"/>
      <c r="G55" s="461" t="s">
        <v>61</v>
      </c>
      <c r="H55" s="461" t="s">
        <v>62</v>
      </c>
      <c r="I55" s="461"/>
      <c r="J55" s="478"/>
      <c r="K55" s="93"/>
    </row>
    <row r="56" spans="1:11" ht="32.25" customHeight="1" x14ac:dyDescent="0.35">
      <c r="A56" s="461"/>
      <c r="B56" s="461"/>
      <c r="C56" s="461"/>
      <c r="D56" s="461"/>
      <c r="E56" s="461"/>
      <c r="F56" s="461"/>
      <c r="G56" s="461" t="s">
        <v>63</v>
      </c>
      <c r="H56" s="461" t="s">
        <v>64</v>
      </c>
      <c r="I56" s="461"/>
      <c r="J56" s="478"/>
      <c r="K56" s="93"/>
    </row>
    <row r="57" spans="1:11" ht="43.5" x14ac:dyDescent="0.35">
      <c r="A57" s="461"/>
      <c r="B57" s="461"/>
      <c r="C57" s="461"/>
      <c r="D57" s="461"/>
      <c r="E57" s="461"/>
      <c r="F57" s="461"/>
      <c r="G57" s="461" t="s">
        <v>65</v>
      </c>
      <c r="H57" s="461" t="s">
        <v>66</v>
      </c>
      <c r="I57" s="461"/>
      <c r="J57" s="478"/>
      <c r="K57" s="93"/>
    </row>
    <row r="58" spans="1:11" ht="29.25" customHeight="1" x14ac:dyDescent="0.35">
      <c r="A58" s="461"/>
      <c r="B58" s="461"/>
      <c r="C58" s="461"/>
      <c r="D58" s="461"/>
      <c r="E58" s="461"/>
      <c r="F58" s="461"/>
      <c r="G58" s="461" t="s">
        <v>67</v>
      </c>
      <c r="H58" s="461" t="s">
        <v>68</v>
      </c>
      <c r="I58" s="461"/>
      <c r="J58" s="478"/>
      <c r="K58" s="93"/>
    </row>
    <row r="59" spans="1:11" ht="59.25" customHeight="1" x14ac:dyDescent="0.35">
      <c r="A59" s="461"/>
      <c r="B59" s="461"/>
      <c r="C59" s="461"/>
      <c r="D59" s="461"/>
      <c r="E59" s="461"/>
      <c r="F59" s="461"/>
      <c r="G59" s="461" t="s">
        <v>71</v>
      </c>
      <c r="H59" s="461" t="s">
        <v>72</v>
      </c>
      <c r="I59" s="461"/>
      <c r="J59" s="478"/>
      <c r="K59" s="93"/>
    </row>
    <row r="60" spans="1:11" ht="43.5" x14ac:dyDescent="0.35">
      <c r="A60" s="461"/>
      <c r="B60" s="461"/>
      <c r="C60" s="461"/>
      <c r="D60" s="461"/>
      <c r="E60" s="461"/>
      <c r="F60" s="461"/>
      <c r="G60" s="461" t="s">
        <v>860</v>
      </c>
      <c r="H60" s="461"/>
      <c r="I60" s="461"/>
      <c r="J60" s="478"/>
      <c r="K60" s="93"/>
    </row>
    <row r="61" spans="1:11" x14ac:dyDescent="0.35">
      <c r="A61" s="461"/>
      <c r="B61" s="461"/>
      <c r="C61" s="461"/>
      <c r="D61" s="461"/>
      <c r="E61" s="461"/>
      <c r="F61" s="461"/>
      <c r="G61" s="461" t="s">
        <v>96</v>
      </c>
      <c r="H61" s="15" t="s">
        <v>98</v>
      </c>
      <c r="I61" s="461"/>
      <c r="J61" s="478"/>
      <c r="K61" s="93"/>
    </row>
    <row r="62" spans="1:11" ht="51.75" customHeight="1" x14ac:dyDescent="0.35">
      <c r="A62" s="461"/>
      <c r="B62" s="461"/>
      <c r="C62" s="461"/>
      <c r="D62" s="461"/>
      <c r="E62" s="15"/>
      <c r="F62" s="461"/>
      <c r="G62" s="461" t="s">
        <v>97</v>
      </c>
      <c r="H62" s="461" t="s">
        <v>99</v>
      </c>
      <c r="I62" s="461"/>
      <c r="J62" s="478"/>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36.75"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xr:uid="{FB5F806B-6964-469F-BDDE-ED278BF8E9E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F7AB-A1C0-47CD-AFE7-DDFD471BDB80}">
  <dimension ref="A1:R60"/>
  <sheetViews>
    <sheetView workbookViewId="0">
      <selection activeCell="N7" sqref="N7"/>
    </sheetView>
  </sheetViews>
  <sheetFormatPr baseColWidth="10" defaultColWidth="8.7265625" defaultRowHeight="14.5" x14ac:dyDescent="0.35"/>
  <cols>
    <col min="1" max="1" width="12.08984375" customWidth="1"/>
    <col min="2" max="2" width="11.90625" customWidth="1"/>
    <col min="4" max="4" width="14.6328125" customWidth="1"/>
    <col min="9" max="9" width="13.6328125" customWidth="1"/>
    <col min="10" max="10" width="10.6328125" customWidth="1"/>
    <col min="16" max="16" width="16.36328125" customWidth="1"/>
    <col min="17" max="17" width="34.453125" customWidth="1"/>
  </cols>
  <sheetData>
    <row r="1" spans="1:18" ht="74.2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62.75" customHeight="1" x14ac:dyDescent="0.35">
      <c r="A2" s="214" t="s">
        <v>1207</v>
      </c>
      <c r="B2" s="157" t="s">
        <v>36</v>
      </c>
      <c r="C2" s="157"/>
      <c r="D2" s="212" t="s">
        <v>1253</v>
      </c>
      <c r="E2" s="232" t="s">
        <v>1209</v>
      </c>
      <c r="F2" s="212" t="s">
        <v>1210</v>
      </c>
      <c r="G2" s="212" t="s">
        <v>1211</v>
      </c>
      <c r="H2" s="232" t="s">
        <v>1208</v>
      </c>
      <c r="I2" s="157"/>
      <c r="J2" s="157"/>
      <c r="K2" s="157" t="s">
        <v>1954</v>
      </c>
      <c r="L2" s="157"/>
      <c r="M2" s="157" t="s">
        <v>36</v>
      </c>
      <c r="N2" s="157"/>
      <c r="O2" s="157"/>
      <c r="P2" s="157"/>
      <c r="Q2" s="229" t="s">
        <v>2772</v>
      </c>
      <c r="R2" s="63"/>
    </row>
    <row r="3" spans="1:18" ht="43.5" x14ac:dyDescent="0.35">
      <c r="A3" s="233"/>
      <c r="B3" s="234"/>
      <c r="C3" s="234"/>
      <c r="D3" s="240"/>
      <c r="E3" s="234"/>
      <c r="F3" s="240" t="s">
        <v>1212</v>
      </c>
      <c r="G3" s="242" t="s">
        <v>911</v>
      </c>
      <c r="H3" s="234"/>
      <c r="I3" s="234"/>
      <c r="J3" s="234"/>
      <c r="K3" s="234"/>
      <c r="L3" s="234"/>
      <c r="M3" s="234"/>
      <c r="N3" s="234"/>
      <c r="O3" s="234"/>
      <c r="P3" s="234"/>
      <c r="Q3" s="267"/>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1" t="s">
        <v>13</v>
      </c>
      <c r="B6" s="671"/>
      <c r="C6" s="673" t="s">
        <v>12</v>
      </c>
      <c r="D6" s="673"/>
      <c r="E6" s="673"/>
      <c r="F6" s="673"/>
      <c r="G6" s="720" t="s">
        <v>10</v>
      </c>
      <c r="H6" s="721"/>
      <c r="I6" s="722"/>
    </row>
    <row r="7" spans="1:18" ht="101.5" x14ac:dyDescent="0.35">
      <c r="A7" s="60" t="s">
        <v>4</v>
      </c>
      <c r="B7" s="60" t="s">
        <v>5</v>
      </c>
      <c r="C7" s="61" t="s">
        <v>6</v>
      </c>
      <c r="D7" s="61" t="s">
        <v>880</v>
      </c>
      <c r="E7" s="61" t="s">
        <v>7</v>
      </c>
      <c r="F7" s="61" t="s">
        <v>881</v>
      </c>
      <c r="G7" s="65" t="s">
        <v>0</v>
      </c>
      <c r="H7" s="65" t="s">
        <v>1</v>
      </c>
      <c r="I7" s="65" t="s">
        <v>894</v>
      </c>
    </row>
    <row r="8" spans="1:18" x14ac:dyDescent="0.35">
      <c r="A8" s="1"/>
      <c r="B8" s="1"/>
      <c r="C8" s="1"/>
      <c r="D8" s="1"/>
      <c r="E8" s="1"/>
      <c r="F8" s="1"/>
      <c r="G8" s="1" t="s">
        <v>2</v>
      </c>
      <c r="H8" s="1"/>
      <c r="I8" s="1"/>
    </row>
    <row r="9" spans="1:18" ht="29" x14ac:dyDescent="0.35">
      <c r="A9" s="1"/>
      <c r="B9" s="1"/>
      <c r="C9" s="1"/>
      <c r="D9" s="1"/>
      <c r="E9" s="1"/>
      <c r="F9" s="1"/>
      <c r="G9" s="1" t="s">
        <v>3</v>
      </c>
      <c r="H9" s="1"/>
      <c r="I9" s="1"/>
    </row>
    <row r="10" spans="1:18" ht="319.5" x14ac:dyDescent="0.4">
      <c r="A10" s="1"/>
      <c r="B10" s="1"/>
      <c r="C10" s="1"/>
      <c r="D10" s="1"/>
      <c r="E10" s="1"/>
      <c r="F10" s="1"/>
      <c r="G10" s="1" t="s">
        <v>853</v>
      </c>
      <c r="H10" s="1" t="s">
        <v>73</v>
      </c>
      <c r="I10" s="64"/>
    </row>
    <row r="11" spans="1:18" ht="58" x14ac:dyDescent="0.35">
      <c r="A11" s="1"/>
      <c r="B11" s="1"/>
      <c r="C11" s="1"/>
      <c r="D11" s="1"/>
      <c r="E11" s="1"/>
      <c r="F11" s="1"/>
      <c r="G11" s="1" t="s">
        <v>14</v>
      </c>
      <c r="H11" t="s">
        <v>76</v>
      </c>
      <c r="I11" s="1"/>
    </row>
    <row r="12" spans="1:18" ht="58" x14ac:dyDescent="0.35">
      <c r="A12" s="1"/>
      <c r="B12" s="1"/>
      <c r="C12" s="1"/>
      <c r="D12" s="1"/>
      <c r="E12" s="1"/>
      <c r="F12" s="1"/>
      <c r="G12" s="1" t="s">
        <v>16</v>
      </c>
      <c r="H12" s="1"/>
      <c r="I12" s="1"/>
    </row>
    <row r="13" spans="1:18" ht="87" x14ac:dyDescent="0.35">
      <c r="A13" s="1"/>
      <c r="B13" s="1"/>
      <c r="C13" s="1"/>
      <c r="D13" s="1"/>
      <c r="E13" s="1"/>
      <c r="F13" s="1"/>
      <c r="G13" s="1" t="s">
        <v>17</v>
      </c>
      <c r="H13" s="1" t="s">
        <v>19</v>
      </c>
      <c r="I13" s="1"/>
    </row>
    <row r="14" spans="1:18" ht="87" x14ac:dyDescent="0.35">
      <c r="A14" s="1"/>
      <c r="B14" s="1"/>
      <c r="C14" s="1"/>
      <c r="D14" s="1"/>
      <c r="E14" s="1"/>
      <c r="F14" s="1"/>
      <c r="G14" s="1" t="s">
        <v>20</v>
      </c>
      <c r="H14" s="1" t="s">
        <v>21</v>
      </c>
      <c r="I14" s="1"/>
    </row>
    <row r="15" spans="1:18" ht="116" x14ac:dyDescent="0.35">
      <c r="A15" s="1"/>
      <c r="B15" s="1"/>
      <c r="C15" s="1"/>
      <c r="D15" s="1"/>
      <c r="E15" s="1"/>
      <c r="F15" s="1"/>
      <c r="G15" s="1" t="s">
        <v>75</v>
      </c>
      <c r="H15" s="1" t="s">
        <v>77</v>
      </c>
      <c r="I15" s="1"/>
    </row>
    <row r="16" spans="1:18" ht="29" x14ac:dyDescent="0.35">
      <c r="A16" s="1"/>
      <c r="B16" s="1"/>
      <c r="C16" s="1"/>
      <c r="D16" s="1"/>
      <c r="E16" s="1"/>
      <c r="F16" s="1"/>
      <c r="G16" s="1" t="s">
        <v>78</v>
      </c>
      <c r="H16" s="1" t="s">
        <v>76</v>
      </c>
      <c r="I16" s="1"/>
    </row>
    <row r="17" spans="1:9" ht="43.5" x14ac:dyDescent="0.35">
      <c r="A17" s="1"/>
      <c r="B17" s="1"/>
      <c r="C17" s="1"/>
      <c r="D17" s="1"/>
      <c r="E17" s="1"/>
      <c r="F17" s="1"/>
      <c r="G17" s="1" t="s">
        <v>852</v>
      </c>
      <c r="H17" s="1"/>
      <c r="I17" s="1"/>
    </row>
    <row r="18" spans="1:9" ht="101.5" x14ac:dyDescent="0.35">
      <c r="A18" s="1"/>
      <c r="B18" s="1"/>
      <c r="C18" s="1"/>
      <c r="D18" s="1"/>
      <c r="E18" s="1"/>
      <c r="F18" s="1"/>
      <c r="G18" s="1" t="s">
        <v>79</v>
      </c>
      <c r="H18" t="s">
        <v>80</v>
      </c>
      <c r="I18" s="1"/>
    </row>
    <row r="19" spans="1:9" ht="87" x14ac:dyDescent="0.35">
      <c r="A19" s="1"/>
      <c r="B19" s="1"/>
      <c r="C19" s="1"/>
      <c r="D19" s="1"/>
      <c r="E19" s="1"/>
      <c r="F19" s="1"/>
      <c r="G19" s="1" t="s">
        <v>22</v>
      </c>
      <c r="H19" s="1" t="s">
        <v>23</v>
      </c>
      <c r="I19" s="1"/>
    </row>
    <row r="20" spans="1:9" ht="87" x14ac:dyDescent="0.35">
      <c r="A20" s="1"/>
      <c r="B20" s="1"/>
      <c r="C20" s="1"/>
      <c r="D20" s="1"/>
      <c r="E20" s="1"/>
      <c r="F20" s="1"/>
      <c r="G20" s="1" t="s">
        <v>24</v>
      </c>
      <c r="H20" s="1" t="s">
        <v>25</v>
      </c>
      <c r="I20" s="1"/>
    </row>
    <row r="21" spans="1:9" ht="87" x14ac:dyDescent="0.35">
      <c r="A21" s="1"/>
      <c r="B21" s="1"/>
      <c r="C21" s="1"/>
      <c r="D21" s="1"/>
      <c r="E21" s="1"/>
      <c r="F21" s="1"/>
      <c r="G21" s="1" t="s">
        <v>26</v>
      </c>
      <c r="H21" s="1" t="s">
        <v>27</v>
      </c>
      <c r="I21" s="1"/>
    </row>
    <row r="22" spans="1:9" ht="101.5" x14ac:dyDescent="0.35">
      <c r="A22" s="1"/>
      <c r="B22" s="1"/>
      <c r="C22" s="1"/>
      <c r="D22" s="1"/>
      <c r="E22" s="1"/>
      <c r="F22" s="1"/>
      <c r="G22" s="1" t="s">
        <v>28</v>
      </c>
      <c r="H22" s="1" t="s">
        <v>29</v>
      </c>
      <c r="I22" s="1"/>
    </row>
    <row r="23" spans="1:9" ht="58" x14ac:dyDescent="0.35">
      <c r="A23" s="1"/>
      <c r="B23" s="1"/>
      <c r="C23" s="1"/>
      <c r="D23" s="1"/>
      <c r="E23" s="1"/>
      <c r="F23" s="1"/>
      <c r="G23" s="1" t="s">
        <v>30</v>
      </c>
      <c r="H23" s="1" t="s">
        <v>31</v>
      </c>
      <c r="I23" s="1"/>
    </row>
    <row r="24" spans="1:9" ht="58" x14ac:dyDescent="0.35">
      <c r="A24" s="1"/>
      <c r="B24" s="1"/>
      <c r="C24" s="1"/>
      <c r="D24" s="1"/>
      <c r="E24" s="1"/>
      <c r="F24" s="1"/>
      <c r="G24" s="1" t="s">
        <v>32</v>
      </c>
      <c r="H24" s="1" t="s">
        <v>33</v>
      </c>
      <c r="I24" s="1"/>
    </row>
    <row r="25" spans="1:9" ht="72.5" x14ac:dyDescent="0.35">
      <c r="A25" s="1"/>
      <c r="B25" s="1"/>
      <c r="C25" s="1"/>
      <c r="D25" s="1"/>
      <c r="E25" s="1"/>
      <c r="F25" s="1"/>
      <c r="G25" s="1" t="s">
        <v>84</v>
      </c>
      <c r="H25" s="1" t="s">
        <v>85</v>
      </c>
      <c r="I25" s="1"/>
    </row>
    <row r="26" spans="1:9" ht="58" x14ac:dyDescent="0.35">
      <c r="A26" s="1"/>
      <c r="B26" s="1"/>
      <c r="C26" s="1"/>
      <c r="D26" s="1"/>
      <c r="E26" s="1"/>
      <c r="F26" s="1"/>
      <c r="G26" s="1" t="s">
        <v>86</v>
      </c>
      <c r="H26" s="1" t="s">
        <v>87</v>
      </c>
      <c r="I26" s="1"/>
    </row>
    <row r="27" spans="1:9" ht="72.5" x14ac:dyDescent="0.35">
      <c r="A27" s="1"/>
      <c r="B27" s="1"/>
      <c r="C27" s="1"/>
      <c r="D27" s="1"/>
      <c r="E27" s="1"/>
      <c r="F27" s="1"/>
      <c r="G27" s="1" t="s">
        <v>88</v>
      </c>
      <c r="H27" s="1"/>
      <c r="I27" s="1"/>
    </row>
    <row r="28" spans="1:9" ht="159.5" x14ac:dyDescent="0.35">
      <c r="A28" s="1"/>
      <c r="B28" s="1"/>
      <c r="C28" s="1"/>
      <c r="D28" s="1"/>
      <c r="E28" s="1"/>
      <c r="F28" s="1"/>
      <c r="G28" s="1" t="s">
        <v>74</v>
      </c>
      <c r="H28" s="1" t="s">
        <v>81</v>
      </c>
      <c r="I28" s="1"/>
    </row>
    <row r="29" spans="1:9" ht="174" x14ac:dyDescent="0.35">
      <c r="A29" s="1"/>
      <c r="B29" s="1"/>
      <c r="C29" s="1"/>
      <c r="D29" s="1"/>
      <c r="E29" s="1"/>
      <c r="F29" s="1"/>
      <c r="G29" s="1" t="s">
        <v>82</v>
      </c>
      <c r="H29" s="1"/>
      <c r="I29" s="1"/>
    </row>
    <row r="30" spans="1:9" ht="145" x14ac:dyDescent="0.35">
      <c r="A30" s="1"/>
      <c r="B30" s="1"/>
      <c r="C30" s="1"/>
      <c r="D30" s="1"/>
      <c r="E30" s="1"/>
      <c r="F30" s="1"/>
      <c r="G30" s="1" t="s">
        <v>89</v>
      </c>
      <c r="H30" s="1"/>
      <c r="I30" s="1"/>
    </row>
    <row r="31" spans="1:9" ht="116" x14ac:dyDescent="0.35">
      <c r="A31" s="1"/>
      <c r="B31" s="1"/>
      <c r="C31" s="1"/>
      <c r="D31" s="1"/>
      <c r="E31" s="1"/>
      <c r="F31" s="1"/>
      <c r="G31" s="1" t="s">
        <v>34</v>
      </c>
      <c r="H31" s="1" t="s">
        <v>35</v>
      </c>
      <c r="I31" s="1"/>
    </row>
    <row r="32" spans="1:9" ht="72.5" x14ac:dyDescent="0.35">
      <c r="A32" s="1"/>
      <c r="B32" s="1"/>
      <c r="C32" s="1"/>
      <c r="D32" s="1"/>
      <c r="E32" s="1"/>
      <c r="F32" s="1"/>
      <c r="G32" s="1" t="s">
        <v>90</v>
      </c>
      <c r="H32" s="1" t="s">
        <v>91</v>
      </c>
      <c r="I32" s="1"/>
    </row>
    <row r="33" spans="1:9" ht="87" x14ac:dyDescent="0.35">
      <c r="A33" s="1"/>
      <c r="B33" s="1"/>
      <c r="C33" s="1"/>
      <c r="D33" s="1"/>
      <c r="E33" s="1"/>
      <c r="F33" s="1"/>
      <c r="G33" s="1" t="s">
        <v>37</v>
      </c>
      <c r="H33" s="1" t="s">
        <v>38</v>
      </c>
      <c r="I33" s="1"/>
    </row>
    <row r="34" spans="1:9" ht="87" x14ac:dyDescent="0.35">
      <c r="A34" s="1"/>
      <c r="B34" s="1"/>
      <c r="C34" s="1"/>
      <c r="D34" s="1"/>
      <c r="E34" s="1"/>
      <c r="F34" s="1"/>
      <c r="G34" s="1" t="s">
        <v>92</v>
      </c>
      <c r="H34" s="1" t="s">
        <v>38</v>
      </c>
      <c r="I34" s="1"/>
    </row>
    <row r="35" spans="1:9" ht="101.5" x14ac:dyDescent="0.35">
      <c r="A35" s="1"/>
      <c r="B35" s="1"/>
      <c r="C35" s="1"/>
      <c r="D35" s="1"/>
      <c r="E35" s="1"/>
      <c r="F35" s="1"/>
      <c r="G35" s="1" t="s">
        <v>39</v>
      </c>
      <c r="H35" s="1" t="s">
        <v>40</v>
      </c>
      <c r="I35" s="1"/>
    </row>
    <row r="36" spans="1:9" ht="72.5" x14ac:dyDescent="0.35">
      <c r="A36" s="1"/>
      <c r="B36" s="1"/>
      <c r="C36" s="1"/>
      <c r="D36" s="1"/>
      <c r="E36" s="1"/>
      <c r="F36" s="1"/>
      <c r="G36" s="1" t="s">
        <v>93</v>
      </c>
      <c r="H36" s="1" t="s">
        <v>94</v>
      </c>
      <c r="I36" s="1"/>
    </row>
    <row r="37" spans="1:9" ht="101.5" x14ac:dyDescent="0.35">
      <c r="A37" s="1"/>
      <c r="B37" s="1"/>
      <c r="C37" s="1"/>
      <c r="D37" s="1"/>
      <c r="E37" s="1"/>
      <c r="F37" s="1"/>
      <c r="G37" s="1" t="s">
        <v>41</v>
      </c>
      <c r="H37" s="1" t="s">
        <v>42</v>
      </c>
      <c r="I37" s="1"/>
    </row>
    <row r="38" spans="1:9" ht="188.5" x14ac:dyDescent="0.35">
      <c r="A38" s="1"/>
      <c r="B38" s="1"/>
      <c r="C38" s="1"/>
      <c r="D38" s="1"/>
      <c r="E38" s="1"/>
      <c r="F38" s="1"/>
      <c r="G38" s="1" t="s">
        <v>43</v>
      </c>
      <c r="H38" s="1" t="s">
        <v>44</v>
      </c>
      <c r="I38" s="1"/>
    </row>
    <row r="39" spans="1:9" ht="246.5" x14ac:dyDescent="0.35">
      <c r="A39" s="1"/>
      <c r="B39" s="1"/>
      <c r="C39" s="1"/>
      <c r="D39" s="1"/>
      <c r="E39" s="1"/>
      <c r="F39" s="1"/>
      <c r="G39" s="1" t="s">
        <v>45</v>
      </c>
      <c r="H39" s="1" t="s">
        <v>46</v>
      </c>
      <c r="I39" s="1"/>
    </row>
    <row r="40" spans="1:9" ht="58" x14ac:dyDescent="0.35">
      <c r="A40" s="1"/>
      <c r="B40" s="1"/>
      <c r="C40" s="1"/>
      <c r="D40" s="1"/>
      <c r="E40" s="1"/>
      <c r="F40" s="1"/>
      <c r="G40" s="1" t="s">
        <v>47</v>
      </c>
      <c r="H40" s="1" t="s">
        <v>48</v>
      </c>
      <c r="I40" s="1"/>
    </row>
    <row r="41" spans="1:9" ht="58" x14ac:dyDescent="0.35">
      <c r="A41" s="1"/>
      <c r="B41" s="1"/>
      <c r="C41" s="1"/>
      <c r="D41" s="1"/>
      <c r="E41" s="1"/>
      <c r="F41" s="1"/>
      <c r="G41" s="1" t="s">
        <v>49</v>
      </c>
      <c r="H41" s="1" t="s">
        <v>50</v>
      </c>
      <c r="I41" s="1"/>
    </row>
    <row r="42" spans="1:9" ht="43.5" x14ac:dyDescent="0.35">
      <c r="A42" s="1"/>
      <c r="B42" s="1"/>
      <c r="C42" s="1"/>
      <c r="D42" s="1"/>
      <c r="E42" s="1"/>
      <c r="F42" s="1"/>
      <c r="G42" s="1" t="s">
        <v>51</v>
      </c>
      <c r="H42" s="1" t="s">
        <v>52</v>
      </c>
      <c r="I42" s="1"/>
    </row>
    <row r="43" spans="1:9" ht="304.5" x14ac:dyDescent="0.35">
      <c r="A43" s="1"/>
      <c r="B43" s="1"/>
      <c r="C43" s="1"/>
      <c r="D43" s="1"/>
      <c r="E43" s="1"/>
      <c r="F43" s="1"/>
      <c r="G43" s="58" t="s">
        <v>854</v>
      </c>
      <c r="H43" s="1" t="s">
        <v>54</v>
      </c>
      <c r="I43" s="1"/>
    </row>
    <row r="44" spans="1:9" ht="409.5" x14ac:dyDescent="0.35">
      <c r="A44" s="1"/>
      <c r="B44" s="1"/>
      <c r="C44" s="1"/>
      <c r="D44" s="1"/>
      <c r="E44" s="1"/>
      <c r="F44" s="1"/>
      <c r="G44" s="1" t="s">
        <v>55</v>
      </c>
      <c r="H44" s="1" t="s">
        <v>56</v>
      </c>
      <c r="I44" s="1"/>
    </row>
    <row r="45" spans="1:9" ht="58" x14ac:dyDescent="0.35">
      <c r="A45" s="1"/>
      <c r="B45" s="1"/>
      <c r="C45" s="1"/>
      <c r="D45" s="1"/>
      <c r="E45" s="1"/>
      <c r="F45" s="1"/>
      <c r="G45" s="1" t="s">
        <v>57</v>
      </c>
      <c r="H45" s="1" t="s">
        <v>58</v>
      </c>
      <c r="I45" s="1"/>
    </row>
    <row r="46" spans="1:9" ht="72.5" x14ac:dyDescent="0.35">
      <c r="A46" s="1"/>
      <c r="B46" s="1"/>
      <c r="C46" s="1"/>
      <c r="D46" s="1"/>
      <c r="E46" s="1"/>
      <c r="F46" s="1"/>
      <c r="G46" s="1" t="s">
        <v>855</v>
      </c>
      <c r="H46" s="1"/>
      <c r="I46" s="1"/>
    </row>
    <row r="47" spans="1:9" ht="101.5" x14ac:dyDescent="0.35">
      <c r="A47" s="1"/>
      <c r="B47" s="1"/>
      <c r="C47" s="1"/>
      <c r="D47" s="1"/>
      <c r="E47" s="1"/>
      <c r="F47" s="1"/>
      <c r="G47" s="1" t="s">
        <v>59</v>
      </c>
      <c r="H47" s="1" t="s">
        <v>60</v>
      </c>
      <c r="I47" s="1"/>
    </row>
    <row r="48" spans="1:9" ht="72.5" x14ac:dyDescent="0.35">
      <c r="A48" s="1"/>
      <c r="B48" s="1"/>
      <c r="C48" s="1"/>
      <c r="D48" s="1"/>
      <c r="E48" s="1"/>
      <c r="F48" s="1"/>
      <c r="G48" s="1" t="s">
        <v>856</v>
      </c>
      <c r="H48" s="1"/>
      <c r="I48" s="1"/>
    </row>
    <row r="49" spans="1:9" ht="58" x14ac:dyDescent="0.35">
      <c r="A49" s="1"/>
      <c r="B49" s="1"/>
      <c r="C49" s="1"/>
      <c r="D49" s="1"/>
      <c r="E49" s="1"/>
      <c r="F49" s="1"/>
      <c r="G49" s="1" t="s">
        <v>857</v>
      </c>
      <c r="H49" s="1"/>
      <c r="I49" s="1"/>
    </row>
    <row r="50" spans="1:9" ht="72.5" x14ac:dyDescent="0.35">
      <c r="A50" s="1"/>
      <c r="B50" s="1"/>
      <c r="C50" s="1"/>
      <c r="D50" s="1"/>
      <c r="E50" s="1"/>
      <c r="F50" s="1"/>
      <c r="G50" s="1" t="s">
        <v>858</v>
      </c>
      <c r="H50" s="1"/>
      <c r="I50" s="1"/>
    </row>
    <row r="51" spans="1:9" ht="130.5" x14ac:dyDescent="0.35">
      <c r="A51" s="1"/>
      <c r="B51" s="1"/>
      <c r="C51" s="1"/>
      <c r="D51" s="1"/>
      <c r="E51" s="1"/>
      <c r="F51" s="1"/>
      <c r="G51" s="1" t="s">
        <v>859</v>
      </c>
      <c r="H51" s="1" t="s">
        <v>70</v>
      </c>
      <c r="I51" s="1"/>
    </row>
    <row r="52" spans="1:9" ht="72.5" x14ac:dyDescent="0.35">
      <c r="A52" s="1"/>
      <c r="B52" s="1"/>
      <c r="C52" s="1"/>
      <c r="D52" s="1"/>
      <c r="E52" s="1"/>
      <c r="F52" s="1"/>
      <c r="G52" s="1" t="s">
        <v>61</v>
      </c>
      <c r="H52" s="1" t="s">
        <v>62</v>
      </c>
      <c r="I52" s="1"/>
    </row>
    <row r="53" spans="1:9" ht="72.5" x14ac:dyDescent="0.35">
      <c r="A53" s="1"/>
      <c r="B53" s="1"/>
      <c r="C53" s="1"/>
      <c r="D53" s="1"/>
      <c r="E53" s="1"/>
      <c r="F53" s="1"/>
      <c r="G53" s="1" t="s">
        <v>63</v>
      </c>
      <c r="H53" s="1" t="s">
        <v>64</v>
      </c>
      <c r="I53" s="1"/>
    </row>
    <row r="54" spans="1:9" ht="87" x14ac:dyDescent="0.35">
      <c r="A54" s="1"/>
      <c r="B54" s="1"/>
      <c r="C54" s="1"/>
      <c r="D54" s="1"/>
      <c r="E54" s="1"/>
      <c r="F54" s="1"/>
      <c r="G54" s="1" t="s">
        <v>65</v>
      </c>
      <c r="H54" s="1" t="s">
        <v>66</v>
      </c>
      <c r="I54" s="1"/>
    </row>
    <row r="55" spans="1:9" ht="43.5" x14ac:dyDescent="0.35">
      <c r="A55" s="1"/>
      <c r="B55" s="1"/>
      <c r="C55" s="1"/>
      <c r="D55" s="1"/>
      <c r="E55" s="1"/>
      <c r="F55" s="1"/>
      <c r="G55" s="1" t="s">
        <v>67</v>
      </c>
      <c r="H55" s="1" t="s">
        <v>68</v>
      </c>
      <c r="I55" s="1"/>
    </row>
    <row r="56" spans="1:9" ht="145" x14ac:dyDescent="0.35">
      <c r="A56" s="1"/>
      <c r="B56" s="1"/>
      <c r="C56" s="1"/>
      <c r="D56" s="1"/>
      <c r="E56" s="1"/>
      <c r="F56" s="1"/>
      <c r="G56" s="1" t="s">
        <v>71</v>
      </c>
      <c r="H56" s="1" t="s">
        <v>72</v>
      </c>
      <c r="I56" s="1"/>
    </row>
    <row r="57" spans="1:9" ht="101.5" x14ac:dyDescent="0.35">
      <c r="A57" s="1"/>
      <c r="B57" s="1"/>
      <c r="C57" s="1"/>
      <c r="D57" s="1"/>
      <c r="E57" s="1"/>
      <c r="F57" s="1"/>
      <c r="G57" s="1" t="s">
        <v>860</v>
      </c>
      <c r="H57" s="1"/>
      <c r="I57" s="1"/>
    </row>
    <row r="58" spans="1:9" x14ac:dyDescent="0.35">
      <c r="A58" s="1"/>
      <c r="B58" s="1"/>
      <c r="C58" s="1"/>
      <c r="D58" s="1"/>
      <c r="E58" s="1"/>
      <c r="F58" s="1"/>
      <c r="G58" s="1" t="s">
        <v>96</v>
      </c>
      <c r="H58" t="s">
        <v>98</v>
      </c>
      <c r="I58" s="1"/>
    </row>
    <row r="59" spans="1:9" ht="58" x14ac:dyDescent="0.35">
      <c r="A59" s="1"/>
      <c r="B59" s="1"/>
      <c r="C59" s="1"/>
      <c r="D59" s="1"/>
      <c r="F59" s="1"/>
      <c r="G59" s="1" t="s">
        <v>97</v>
      </c>
      <c r="H59" s="1" t="s">
        <v>99</v>
      </c>
      <c r="I59" s="1"/>
    </row>
    <row r="60" spans="1:9" ht="101.5" x14ac:dyDescent="0.35">
      <c r="A60" s="1"/>
      <c r="B60" s="1"/>
      <c r="C60" s="1"/>
      <c r="D60" s="1"/>
      <c r="F60" s="1"/>
      <c r="G60" s="7" t="s">
        <v>878</v>
      </c>
      <c r="H60" s="7" t="s">
        <v>1</v>
      </c>
      <c r="I60" s="1"/>
    </row>
  </sheetData>
  <mergeCells count="3">
    <mergeCell ref="A6:B6"/>
    <mergeCell ref="C6:F6"/>
    <mergeCell ref="G6:I6"/>
  </mergeCells>
  <hyperlinks>
    <hyperlink ref="G3" r:id="rId1" xr:uid="{3F0733D5-A746-4D55-94FB-08E73AE745C8}"/>
  </hyperlinks>
  <pageMargins left="0.7" right="0.7" top="0.75" bottom="0.75" header="0.3" footer="0.3"/>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01DA-65A5-4FBB-BD22-0A1EFACA3FB5}">
  <dimension ref="A1:K84"/>
  <sheetViews>
    <sheetView workbookViewId="0">
      <selection activeCell="P4" sqref="P4"/>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3" t="s">
        <v>110</v>
      </c>
      <c r="H3" s="460" t="s">
        <v>907</v>
      </c>
      <c r="I3" s="463" t="s">
        <v>2798</v>
      </c>
    </row>
    <row r="4" spans="1:11" ht="105.75" customHeight="1" x14ac:dyDescent="0.35">
      <c r="A4" s="734" t="s">
        <v>1207</v>
      </c>
      <c r="B4" s="734"/>
      <c r="C4" s="763" t="s">
        <v>1253</v>
      </c>
      <c r="D4" s="764"/>
      <c r="E4" s="763" t="s">
        <v>1209</v>
      </c>
      <c r="F4" s="764"/>
      <c r="G4" s="484" t="s">
        <v>2820</v>
      </c>
      <c r="H4" s="484" t="s">
        <v>2822</v>
      </c>
      <c r="I4" s="506" t="s">
        <v>2821</v>
      </c>
    </row>
    <row r="5" spans="1:11" ht="45.75" customHeight="1" x14ac:dyDescent="0.35">
      <c r="A5" s="735" t="s">
        <v>2803</v>
      </c>
      <c r="B5" s="735"/>
      <c r="C5" s="735"/>
      <c r="D5" s="735"/>
      <c r="E5" s="735"/>
      <c r="F5" s="730"/>
      <c r="G5" s="730"/>
      <c r="H5"/>
    </row>
    <row r="6" spans="1:11" ht="69.75" customHeight="1" x14ac:dyDescent="0.35">
      <c r="A6" s="735" t="s">
        <v>2804</v>
      </c>
      <c r="B6" s="730"/>
      <c r="C6" s="730"/>
      <c r="D6" s="730"/>
      <c r="E6" s="730"/>
      <c r="F6" s="730"/>
      <c r="G6" s="730"/>
    </row>
    <row r="7" spans="1:11" x14ac:dyDescent="0.35">
      <c r="B7" s="736" t="s">
        <v>2797</v>
      </c>
      <c r="C7" s="736"/>
      <c r="D7" s="736"/>
      <c r="E7" s="736"/>
      <c r="F7" s="731"/>
      <c r="G7" s="731"/>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461"/>
      <c r="B11" s="461"/>
      <c r="C11" s="461"/>
      <c r="D11" s="461"/>
      <c r="E11" s="461"/>
      <c r="F11" s="461"/>
      <c r="G11" s="461" t="s">
        <v>2</v>
      </c>
      <c r="H11" s="461"/>
      <c r="I11" s="461"/>
      <c r="J11" s="478"/>
      <c r="K11" s="93"/>
    </row>
    <row r="12" spans="1:11" ht="18" customHeight="1" x14ac:dyDescent="0.35">
      <c r="A12" s="461"/>
      <c r="B12" s="461"/>
      <c r="C12" s="461"/>
      <c r="D12" s="461"/>
      <c r="E12" s="461"/>
      <c r="F12" s="461"/>
      <c r="G12" s="461" t="s">
        <v>3</v>
      </c>
      <c r="H12" s="461"/>
      <c r="I12" s="461"/>
      <c r="J12" s="478"/>
      <c r="K12" s="93"/>
    </row>
    <row r="13" spans="1:11" ht="123.75" customHeight="1" x14ac:dyDescent="0.4">
      <c r="A13" s="461"/>
      <c r="B13" s="461"/>
      <c r="C13" s="461"/>
      <c r="D13" s="461"/>
      <c r="E13" s="461"/>
      <c r="F13" s="461"/>
      <c r="G13" s="461" t="s">
        <v>853</v>
      </c>
      <c r="H13" s="461" t="s">
        <v>73</v>
      </c>
      <c r="I13" s="481"/>
      <c r="J13" s="478"/>
      <c r="K13" s="93"/>
    </row>
    <row r="14" spans="1:11" ht="35.25" customHeight="1" x14ac:dyDescent="0.35">
      <c r="A14" s="461"/>
      <c r="B14" s="461"/>
      <c r="C14" s="461"/>
      <c r="D14" s="461"/>
      <c r="E14" s="461"/>
      <c r="F14" s="461"/>
      <c r="G14" s="461" t="s">
        <v>14</v>
      </c>
      <c r="H14" s="15" t="s">
        <v>76</v>
      </c>
      <c r="I14" s="461"/>
      <c r="J14" s="478"/>
      <c r="K14" s="93"/>
    </row>
    <row r="15" spans="1:11" ht="33" customHeight="1" x14ac:dyDescent="0.35">
      <c r="A15" s="461"/>
      <c r="B15" s="461"/>
      <c r="C15" s="461"/>
      <c r="D15" s="461"/>
      <c r="E15" s="461"/>
      <c r="F15" s="461"/>
      <c r="G15" s="461" t="s">
        <v>16</v>
      </c>
      <c r="H15" s="461"/>
      <c r="I15" s="461"/>
      <c r="J15" s="478"/>
      <c r="K15" s="93"/>
    </row>
    <row r="16" spans="1:11" ht="48.75" customHeight="1" x14ac:dyDescent="0.35">
      <c r="A16" s="461"/>
      <c r="B16" s="461"/>
      <c r="C16" s="461"/>
      <c r="D16" s="461"/>
      <c r="E16" s="461"/>
      <c r="F16" s="461"/>
      <c r="G16" s="461" t="s">
        <v>17</v>
      </c>
      <c r="H16" s="461" t="s">
        <v>19</v>
      </c>
      <c r="I16" s="461"/>
      <c r="J16" s="478"/>
      <c r="K16" s="93"/>
    </row>
    <row r="17" spans="1:11" ht="48" customHeight="1" x14ac:dyDescent="0.35">
      <c r="A17" s="461"/>
      <c r="B17" s="461"/>
      <c r="C17" s="461"/>
      <c r="D17" s="461"/>
      <c r="E17" s="461"/>
      <c r="F17" s="461"/>
      <c r="G17" s="461" t="s">
        <v>20</v>
      </c>
      <c r="H17" s="461" t="s">
        <v>21</v>
      </c>
      <c r="I17" s="461"/>
      <c r="J17" s="478"/>
      <c r="K17" s="93"/>
    </row>
    <row r="18" spans="1:11" ht="61.5" customHeight="1" x14ac:dyDescent="0.35">
      <c r="A18" s="461"/>
      <c r="B18" s="461"/>
      <c r="C18" s="461"/>
      <c r="D18" s="461"/>
      <c r="E18" s="461"/>
      <c r="F18" s="461"/>
      <c r="G18" s="461" t="s">
        <v>75</v>
      </c>
      <c r="H18" s="461" t="s">
        <v>77</v>
      </c>
      <c r="I18" s="461"/>
      <c r="J18" s="478"/>
      <c r="K18" s="93"/>
    </row>
    <row r="19" spans="1:11" ht="19.5" customHeight="1" x14ac:dyDescent="0.35">
      <c r="A19" s="461"/>
      <c r="B19" s="461"/>
      <c r="C19" s="461"/>
      <c r="D19" s="461"/>
      <c r="E19" s="461"/>
      <c r="F19" s="461"/>
      <c r="G19" s="461" t="s">
        <v>78</v>
      </c>
      <c r="H19" s="461" t="s">
        <v>76</v>
      </c>
      <c r="I19" s="461"/>
      <c r="J19" s="478"/>
      <c r="K19" s="93"/>
    </row>
    <row r="20" spans="1:11" ht="31.5" customHeight="1" x14ac:dyDescent="0.35">
      <c r="A20" s="461"/>
      <c r="B20" s="461"/>
      <c r="C20" s="461"/>
      <c r="D20" s="461"/>
      <c r="E20" s="461"/>
      <c r="F20" s="461"/>
      <c r="G20" s="461" t="s">
        <v>852</v>
      </c>
      <c r="H20" s="461"/>
      <c r="I20" s="461"/>
      <c r="J20" s="478"/>
      <c r="K20" s="93"/>
    </row>
    <row r="21" spans="1:11" ht="47.25" customHeight="1" x14ac:dyDescent="0.35">
      <c r="A21" s="461"/>
      <c r="B21" s="461"/>
      <c r="C21" s="461"/>
      <c r="D21" s="461"/>
      <c r="E21" s="461"/>
      <c r="F21" s="461"/>
      <c r="G21" s="461" t="s">
        <v>79</v>
      </c>
      <c r="H21" s="15" t="s">
        <v>80</v>
      </c>
      <c r="I21" s="461"/>
      <c r="J21" s="478"/>
      <c r="K21" s="93"/>
    </row>
    <row r="22" spans="1:11" ht="48" customHeight="1" x14ac:dyDescent="0.35">
      <c r="A22" s="461"/>
      <c r="B22" s="461"/>
      <c r="C22" s="461"/>
      <c r="D22" s="461"/>
      <c r="E22" s="461"/>
      <c r="F22" s="461"/>
      <c r="G22" s="461" t="s">
        <v>22</v>
      </c>
      <c r="H22" s="461" t="s">
        <v>23</v>
      </c>
      <c r="I22" s="461"/>
      <c r="J22" s="478"/>
      <c r="K22" s="93"/>
    </row>
    <row r="23" spans="1:11" ht="46.5" customHeight="1" x14ac:dyDescent="0.35">
      <c r="A23" s="461"/>
      <c r="B23" s="461"/>
      <c r="C23" s="461"/>
      <c r="D23" s="461"/>
      <c r="E23" s="461"/>
      <c r="F23" s="461"/>
      <c r="G23" s="461" t="s">
        <v>24</v>
      </c>
      <c r="H23" s="461" t="s">
        <v>25</v>
      </c>
      <c r="I23" s="461"/>
      <c r="J23" s="478"/>
      <c r="K23" s="93"/>
    </row>
    <row r="24" spans="1:11" ht="46.5" customHeight="1" x14ac:dyDescent="0.35">
      <c r="A24" s="461"/>
      <c r="B24" s="461"/>
      <c r="C24" s="461"/>
      <c r="D24" s="461"/>
      <c r="E24" s="461"/>
      <c r="F24" s="461"/>
      <c r="G24" s="461" t="s">
        <v>26</v>
      </c>
      <c r="H24" s="461" t="s">
        <v>27</v>
      </c>
      <c r="I24" s="461"/>
      <c r="J24" s="478"/>
      <c r="K24" s="93"/>
    </row>
    <row r="25" spans="1:11" ht="45" customHeight="1" x14ac:dyDescent="0.35">
      <c r="A25" s="461"/>
      <c r="B25" s="461"/>
      <c r="C25" s="461"/>
      <c r="D25" s="461"/>
      <c r="E25" s="461"/>
      <c r="F25" s="461"/>
      <c r="G25" s="461" t="s">
        <v>28</v>
      </c>
      <c r="H25" s="461" t="s">
        <v>29</v>
      </c>
      <c r="I25" s="461"/>
      <c r="J25" s="478"/>
      <c r="K25" s="93"/>
    </row>
    <row r="26" spans="1:11" ht="33.75" customHeight="1" x14ac:dyDescent="0.35">
      <c r="A26" s="461"/>
      <c r="B26" s="461"/>
      <c r="C26" s="461"/>
      <c r="D26" s="461"/>
      <c r="E26" s="461"/>
      <c r="F26" s="461"/>
      <c r="G26" s="461" t="s">
        <v>30</v>
      </c>
      <c r="H26" s="461" t="s">
        <v>31</v>
      </c>
      <c r="I26" s="461"/>
      <c r="J26" s="478"/>
      <c r="K26" s="93"/>
    </row>
    <row r="27" spans="1:11" ht="30.75" customHeight="1" x14ac:dyDescent="0.35">
      <c r="A27" s="461"/>
      <c r="B27" s="461"/>
      <c r="C27" s="461"/>
      <c r="D27" s="461"/>
      <c r="E27" s="461"/>
      <c r="F27" s="461"/>
      <c r="G27" s="461" t="s">
        <v>32</v>
      </c>
      <c r="H27" s="461" t="s">
        <v>33</v>
      </c>
      <c r="I27" s="461"/>
      <c r="J27" s="478"/>
      <c r="K27" s="93"/>
    </row>
    <row r="28" spans="1:11" ht="36" customHeight="1" x14ac:dyDescent="0.35">
      <c r="A28" s="461"/>
      <c r="B28" s="461"/>
      <c r="C28" s="461"/>
      <c r="D28" s="461"/>
      <c r="E28" s="461"/>
      <c r="F28" s="461"/>
      <c r="G28" s="461" t="s">
        <v>84</v>
      </c>
      <c r="H28" s="461" t="s">
        <v>85</v>
      </c>
      <c r="I28" s="461"/>
      <c r="J28" s="478"/>
      <c r="K28" s="93"/>
    </row>
    <row r="29" spans="1:11" ht="33.75" customHeight="1" x14ac:dyDescent="0.35">
      <c r="A29" s="461"/>
      <c r="B29" s="461"/>
      <c r="C29" s="461"/>
      <c r="D29" s="461"/>
      <c r="E29" s="461"/>
      <c r="F29" s="461"/>
      <c r="G29" s="461" t="s">
        <v>86</v>
      </c>
      <c r="H29" s="461" t="s">
        <v>87</v>
      </c>
      <c r="I29" s="461"/>
      <c r="J29" s="478"/>
      <c r="K29" s="93"/>
    </row>
    <row r="30" spans="1:11" ht="34.5" customHeight="1" x14ac:dyDescent="0.35">
      <c r="A30" s="461"/>
      <c r="B30" s="461"/>
      <c r="C30" s="461"/>
      <c r="D30" s="461"/>
      <c r="E30" s="461"/>
      <c r="F30" s="461"/>
      <c r="G30" s="461" t="s">
        <v>88</v>
      </c>
      <c r="H30" s="461"/>
      <c r="I30" s="461"/>
      <c r="J30" s="478"/>
      <c r="K30" s="93"/>
    </row>
    <row r="31" spans="1:11" ht="33.75" customHeight="1" x14ac:dyDescent="0.35">
      <c r="A31" s="461"/>
      <c r="B31" s="461"/>
      <c r="C31" s="461"/>
      <c r="D31" s="461"/>
      <c r="E31" s="461"/>
      <c r="F31" s="461"/>
      <c r="G31" s="461" t="s">
        <v>74</v>
      </c>
      <c r="H31" s="461" t="s">
        <v>81</v>
      </c>
      <c r="I31" s="461"/>
      <c r="J31" s="478"/>
      <c r="K31" s="93"/>
    </row>
    <row r="32" spans="1:11" ht="78" customHeight="1" x14ac:dyDescent="0.35">
      <c r="A32" s="461"/>
      <c r="B32" s="461"/>
      <c r="C32" s="461"/>
      <c r="D32" s="461"/>
      <c r="E32" s="461"/>
      <c r="F32" s="461"/>
      <c r="G32" s="461" t="s">
        <v>82</v>
      </c>
      <c r="H32" s="461"/>
      <c r="I32" s="461"/>
      <c r="J32" s="478"/>
      <c r="K32" s="93"/>
    </row>
    <row r="33" spans="1:11" ht="60.75" customHeight="1" x14ac:dyDescent="0.35">
      <c r="A33" s="461"/>
      <c r="B33" s="461"/>
      <c r="C33" s="461"/>
      <c r="D33" s="461"/>
      <c r="E33" s="461"/>
      <c r="F33" s="461"/>
      <c r="G33" s="461" t="s">
        <v>89</v>
      </c>
      <c r="H33" s="461"/>
      <c r="I33" s="461"/>
      <c r="J33" s="478"/>
      <c r="K33" s="93"/>
    </row>
    <row r="34" spans="1:11" ht="66.75" customHeight="1" x14ac:dyDescent="0.35">
      <c r="A34" s="461"/>
      <c r="B34" s="461"/>
      <c r="C34" s="461"/>
      <c r="D34" s="461"/>
      <c r="E34" s="461"/>
      <c r="F34" s="461"/>
      <c r="G34" s="461" t="s">
        <v>34</v>
      </c>
      <c r="H34" s="461" t="s">
        <v>35</v>
      </c>
      <c r="I34" s="461"/>
      <c r="J34" s="478"/>
      <c r="K34" s="93"/>
    </row>
    <row r="35" spans="1:11" ht="29" x14ac:dyDescent="0.35">
      <c r="A35" s="461"/>
      <c r="B35" s="461"/>
      <c r="C35" s="461"/>
      <c r="D35" s="461"/>
      <c r="E35" s="461"/>
      <c r="F35" s="461"/>
      <c r="G35" s="461" t="s">
        <v>90</v>
      </c>
      <c r="H35" s="461" t="s">
        <v>91</v>
      </c>
      <c r="I35" s="461"/>
      <c r="J35" s="478"/>
      <c r="K35" s="93"/>
    </row>
    <row r="36" spans="1:11" ht="50.25" customHeight="1" x14ac:dyDescent="0.35">
      <c r="A36" s="461"/>
      <c r="B36" s="461"/>
      <c r="C36" s="461"/>
      <c r="D36" s="461"/>
      <c r="E36" s="461"/>
      <c r="F36" s="461"/>
      <c r="G36" s="461" t="s">
        <v>37</v>
      </c>
      <c r="H36" s="461" t="s">
        <v>38</v>
      </c>
      <c r="I36" s="461"/>
      <c r="J36" s="478"/>
      <c r="K36" s="93"/>
    </row>
    <row r="37" spans="1:11" ht="48.75" customHeight="1" x14ac:dyDescent="0.35">
      <c r="A37" s="461"/>
      <c r="B37" s="461"/>
      <c r="C37" s="461"/>
      <c r="D37" s="461"/>
      <c r="E37" s="461"/>
      <c r="F37" s="461"/>
      <c r="G37" s="461" t="s">
        <v>92</v>
      </c>
      <c r="H37" s="461" t="s">
        <v>38</v>
      </c>
      <c r="I37" s="461"/>
      <c r="J37" s="478"/>
      <c r="K37" s="93"/>
    </row>
    <row r="38" spans="1:11" ht="47.25" customHeight="1" x14ac:dyDescent="0.35">
      <c r="A38" s="461"/>
      <c r="B38" s="461"/>
      <c r="C38" s="461"/>
      <c r="D38" s="461"/>
      <c r="E38" s="461"/>
      <c r="F38" s="461"/>
      <c r="G38" s="461" t="s">
        <v>39</v>
      </c>
      <c r="H38" s="461" t="s">
        <v>40</v>
      </c>
      <c r="I38" s="461"/>
      <c r="J38" s="478"/>
      <c r="K38" s="93"/>
    </row>
    <row r="39" spans="1:11" ht="33.75" customHeight="1" x14ac:dyDescent="0.35">
      <c r="A39" s="461"/>
      <c r="B39" s="461"/>
      <c r="C39" s="461"/>
      <c r="D39" s="461"/>
      <c r="E39" s="461"/>
      <c r="F39" s="461"/>
      <c r="G39" s="461" t="s">
        <v>93</v>
      </c>
      <c r="H39" s="461" t="s">
        <v>94</v>
      </c>
      <c r="I39" s="461"/>
      <c r="J39" s="478"/>
      <c r="K39" s="93"/>
    </row>
    <row r="40" spans="1:11" ht="51.75" customHeight="1" x14ac:dyDescent="0.35">
      <c r="A40" s="461"/>
      <c r="B40" s="461"/>
      <c r="C40" s="461"/>
      <c r="D40" s="461"/>
      <c r="E40" s="461"/>
      <c r="F40" s="461"/>
      <c r="G40" s="461" t="s">
        <v>41</v>
      </c>
      <c r="H40" s="461" t="s">
        <v>42</v>
      </c>
      <c r="I40" s="461"/>
      <c r="J40" s="478"/>
      <c r="K40" s="93"/>
    </row>
    <row r="41" spans="1:11" ht="78" customHeight="1" x14ac:dyDescent="0.35">
      <c r="A41" s="461"/>
      <c r="B41" s="461"/>
      <c r="C41" s="461"/>
      <c r="D41" s="461"/>
      <c r="E41" s="461"/>
      <c r="F41" s="461"/>
      <c r="G41" s="461" t="s">
        <v>43</v>
      </c>
      <c r="H41" s="461" t="s">
        <v>44</v>
      </c>
      <c r="I41" s="461"/>
      <c r="J41" s="478"/>
      <c r="K41" s="93"/>
    </row>
    <row r="42" spans="1:11" ht="87" x14ac:dyDescent="0.35">
      <c r="A42" s="461"/>
      <c r="B42" s="461"/>
      <c r="C42" s="461"/>
      <c r="D42" s="461"/>
      <c r="E42" s="461"/>
      <c r="F42" s="461"/>
      <c r="G42" s="461" t="s">
        <v>45</v>
      </c>
      <c r="H42" s="461" t="s">
        <v>46</v>
      </c>
      <c r="I42" s="461"/>
      <c r="J42" s="478"/>
      <c r="K42" s="93"/>
    </row>
    <row r="43" spans="1:11" ht="29" x14ac:dyDescent="0.35">
      <c r="A43" s="461"/>
      <c r="B43" s="461"/>
      <c r="C43" s="461"/>
      <c r="D43" s="461"/>
      <c r="E43" s="461"/>
      <c r="F43" s="461"/>
      <c r="G43" s="461" t="s">
        <v>47</v>
      </c>
      <c r="H43" s="461" t="s">
        <v>48</v>
      </c>
      <c r="I43" s="461"/>
      <c r="J43" s="478"/>
      <c r="K43" s="93"/>
    </row>
    <row r="44" spans="1:11" ht="29" x14ac:dyDescent="0.35">
      <c r="A44" s="461"/>
      <c r="B44" s="461"/>
      <c r="C44" s="461"/>
      <c r="D44" s="461"/>
      <c r="E44" s="461"/>
      <c r="F44" s="461"/>
      <c r="G44" s="461" t="s">
        <v>49</v>
      </c>
      <c r="H44" s="461" t="s">
        <v>50</v>
      </c>
      <c r="I44" s="461"/>
      <c r="J44" s="478"/>
      <c r="K44" s="93"/>
    </row>
    <row r="45" spans="1:11" x14ac:dyDescent="0.35">
      <c r="A45" s="461"/>
      <c r="B45" s="461"/>
      <c r="C45" s="461"/>
      <c r="D45" s="461"/>
      <c r="E45" s="461"/>
      <c r="F45" s="461"/>
      <c r="G45" s="461" t="s">
        <v>51</v>
      </c>
      <c r="H45" s="461" t="s">
        <v>52</v>
      </c>
      <c r="I45" s="461"/>
      <c r="J45" s="478"/>
      <c r="K45" s="93"/>
    </row>
    <row r="46" spans="1:11" ht="101.5" x14ac:dyDescent="0.35">
      <c r="A46" s="461"/>
      <c r="B46" s="461"/>
      <c r="C46" s="461"/>
      <c r="D46" s="461"/>
      <c r="E46" s="461"/>
      <c r="F46" s="461"/>
      <c r="G46" s="93" t="s">
        <v>854</v>
      </c>
      <c r="H46" s="461" t="s">
        <v>54</v>
      </c>
      <c r="I46" s="461"/>
      <c r="J46" s="478"/>
      <c r="K46" s="93"/>
    </row>
    <row r="47" spans="1:11" ht="203" x14ac:dyDescent="0.35">
      <c r="A47" s="461"/>
      <c r="B47" s="461"/>
      <c r="C47" s="461"/>
      <c r="D47" s="461"/>
      <c r="E47" s="461"/>
      <c r="F47" s="461"/>
      <c r="G47" s="461" t="s">
        <v>55</v>
      </c>
      <c r="H47" s="461" t="s">
        <v>56</v>
      </c>
      <c r="I47" s="461"/>
      <c r="J47" s="478"/>
      <c r="K47" s="93"/>
    </row>
    <row r="48" spans="1:11" ht="29" x14ac:dyDescent="0.35">
      <c r="A48" s="461"/>
      <c r="B48" s="461"/>
      <c r="C48" s="461"/>
      <c r="D48" s="461"/>
      <c r="E48" s="461"/>
      <c r="F48" s="461"/>
      <c r="G48" s="461" t="s">
        <v>57</v>
      </c>
      <c r="H48" s="461" t="s">
        <v>58</v>
      </c>
      <c r="I48" s="461"/>
      <c r="J48" s="478"/>
      <c r="K48" s="93"/>
    </row>
    <row r="49" spans="1:11" ht="29" x14ac:dyDescent="0.35">
      <c r="A49" s="461"/>
      <c r="B49" s="461"/>
      <c r="C49" s="461"/>
      <c r="D49" s="461"/>
      <c r="E49" s="461"/>
      <c r="F49" s="461"/>
      <c r="G49" s="461" t="s">
        <v>855</v>
      </c>
      <c r="H49" s="461"/>
      <c r="I49" s="461"/>
      <c r="J49" s="478"/>
      <c r="K49" s="93"/>
    </row>
    <row r="50" spans="1:11" ht="29" x14ac:dyDescent="0.35">
      <c r="A50" s="461"/>
      <c r="B50" s="461"/>
      <c r="C50" s="461"/>
      <c r="D50" s="461"/>
      <c r="E50" s="461"/>
      <c r="F50" s="461"/>
      <c r="G50" s="461" t="s">
        <v>59</v>
      </c>
      <c r="H50" s="461" t="s">
        <v>60</v>
      </c>
      <c r="I50" s="461"/>
      <c r="J50" s="478"/>
      <c r="K50" s="93"/>
    </row>
    <row r="51" spans="1:11" ht="29" x14ac:dyDescent="0.35">
      <c r="A51" s="461"/>
      <c r="B51" s="461"/>
      <c r="C51" s="461"/>
      <c r="D51" s="461"/>
      <c r="E51" s="461"/>
      <c r="F51" s="461"/>
      <c r="G51" s="461" t="s">
        <v>856</v>
      </c>
      <c r="H51" s="461"/>
      <c r="I51" s="461"/>
      <c r="J51" s="478"/>
      <c r="K51" s="93"/>
    </row>
    <row r="52" spans="1:11" ht="29" x14ac:dyDescent="0.35">
      <c r="A52" s="461"/>
      <c r="B52" s="461"/>
      <c r="C52" s="461"/>
      <c r="D52" s="461"/>
      <c r="E52" s="461"/>
      <c r="F52" s="461"/>
      <c r="G52" s="461" t="s">
        <v>857</v>
      </c>
      <c r="H52" s="461"/>
      <c r="I52" s="461"/>
      <c r="J52" s="478"/>
      <c r="K52" s="93"/>
    </row>
    <row r="53" spans="1:11" ht="35.25" customHeight="1" x14ac:dyDescent="0.35">
      <c r="A53" s="461"/>
      <c r="B53" s="461"/>
      <c r="C53" s="461"/>
      <c r="D53" s="461"/>
      <c r="E53" s="461"/>
      <c r="F53" s="461"/>
      <c r="G53" s="461" t="s">
        <v>858</v>
      </c>
      <c r="H53" s="461"/>
      <c r="I53" s="461"/>
      <c r="J53" s="478"/>
      <c r="K53" s="93"/>
    </row>
    <row r="54" spans="1:11" ht="60.75" customHeight="1" x14ac:dyDescent="0.35">
      <c r="A54" s="461"/>
      <c r="B54" s="461"/>
      <c r="C54" s="461"/>
      <c r="D54" s="461"/>
      <c r="E54" s="461"/>
      <c r="F54" s="461"/>
      <c r="G54" s="461" t="s">
        <v>859</v>
      </c>
      <c r="H54" s="461" t="s">
        <v>70</v>
      </c>
      <c r="I54" s="461"/>
      <c r="J54" s="478"/>
      <c r="K54" s="93"/>
    </row>
    <row r="55" spans="1:11" ht="36.75" customHeight="1" x14ac:dyDescent="0.35">
      <c r="A55" s="461"/>
      <c r="B55" s="461"/>
      <c r="C55" s="461"/>
      <c r="D55" s="461"/>
      <c r="E55" s="461"/>
      <c r="F55" s="461"/>
      <c r="G55" s="461" t="s">
        <v>61</v>
      </c>
      <c r="H55" s="461" t="s">
        <v>62</v>
      </c>
      <c r="I55" s="461"/>
      <c r="J55" s="478"/>
      <c r="K55" s="93"/>
    </row>
    <row r="56" spans="1:11" ht="32.25" customHeight="1" x14ac:dyDescent="0.35">
      <c r="A56" s="461"/>
      <c r="B56" s="461"/>
      <c r="C56" s="461"/>
      <c r="D56" s="461"/>
      <c r="E56" s="461"/>
      <c r="F56" s="461"/>
      <c r="G56" s="461" t="s">
        <v>63</v>
      </c>
      <c r="H56" s="461" t="s">
        <v>64</v>
      </c>
      <c r="I56" s="461"/>
      <c r="J56" s="478"/>
      <c r="K56" s="93"/>
    </row>
    <row r="57" spans="1:11" ht="43.5" x14ac:dyDescent="0.35">
      <c r="A57" s="461"/>
      <c r="B57" s="461"/>
      <c r="C57" s="461"/>
      <c r="D57" s="461"/>
      <c r="E57" s="461"/>
      <c r="F57" s="461"/>
      <c r="G57" s="461" t="s">
        <v>65</v>
      </c>
      <c r="H57" s="461" t="s">
        <v>66</v>
      </c>
      <c r="I57" s="461"/>
      <c r="J57" s="478"/>
      <c r="K57" s="93"/>
    </row>
    <row r="58" spans="1:11" ht="29.25" customHeight="1" x14ac:dyDescent="0.35">
      <c r="A58" s="461"/>
      <c r="B58" s="461"/>
      <c r="C58" s="461"/>
      <c r="D58" s="461"/>
      <c r="E58" s="461"/>
      <c r="F58" s="461"/>
      <c r="G58" s="461" t="s">
        <v>67</v>
      </c>
      <c r="H58" s="461" t="s">
        <v>68</v>
      </c>
      <c r="I58" s="461"/>
      <c r="J58" s="478"/>
      <c r="K58" s="93"/>
    </row>
    <row r="59" spans="1:11" ht="59.25" customHeight="1" x14ac:dyDescent="0.35">
      <c r="A59" s="461"/>
      <c r="B59" s="461"/>
      <c r="C59" s="461"/>
      <c r="D59" s="461"/>
      <c r="E59" s="461"/>
      <c r="F59" s="461"/>
      <c r="G59" s="461" t="s">
        <v>71</v>
      </c>
      <c r="H59" s="461" t="s">
        <v>72</v>
      </c>
      <c r="I59" s="461"/>
      <c r="J59" s="478"/>
      <c r="K59" s="93"/>
    </row>
    <row r="60" spans="1:11" ht="43.5" x14ac:dyDescent="0.35">
      <c r="A60" s="461"/>
      <c r="B60" s="461"/>
      <c r="C60" s="461"/>
      <c r="D60" s="461"/>
      <c r="E60" s="461"/>
      <c r="F60" s="461"/>
      <c r="G60" s="461" t="s">
        <v>860</v>
      </c>
      <c r="H60" s="461"/>
      <c r="I60" s="461"/>
      <c r="J60" s="478"/>
      <c r="K60" s="93"/>
    </row>
    <row r="61" spans="1:11" x14ac:dyDescent="0.35">
      <c r="A61" s="461"/>
      <c r="B61" s="461"/>
      <c r="C61" s="461"/>
      <c r="D61" s="461"/>
      <c r="E61" s="461"/>
      <c r="F61" s="461"/>
      <c r="G61" s="461" t="s">
        <v>96</v>
      </c>
      <c r="H61" s="15" t="s">
        <v>98</v>
      </c>
      <c r="I61" s="461"/>
      <c r="J61" s="478"/>
      <c r="K61" s="93"/>
    </row>
    <row r="62" spans="1:11" ht="51.75" customHeight="1" x14ac:dyDescent="0.35">
      <c r="A62" s="461"/>
      <c r="B62" s="461"/>
      <c r="C62" s="461"/>
      <c r="D62" s="461"/>
      <c r="E62" s="15"/>
      <c r="F62" s="461"/>
      <c r="G62" s="461" t="s">
        <v>97</v>
      </c>
      <c r="H62" s="461" t="s">
        <v>99</v>
      </c>
      <c r="I62" s="461"/>
      <c r="J62" s="478"/>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36.75"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display="josua@futcos.com" xr:uid="{FF0A1919-E956-4FBF-B2D9-ED34CA9DA4C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1ABB-A052-4907-91EA-8D38ADE709E0}">
  <dimension ref="A1:R65"/>
  <sheetViews>
    <sheetView workbookViewId="0">
      <selection activeCell="J61" sqref="J61"/>
    </sheetView>
  </sheetViews>
  <sheetFormatPr baseColWidth="10" defaultColWidth="8.7265625" defaultRowHeight="14.5" x14ac:dyDescent="0.35"/>
  <cols>
    <col min="1" max="1" width="24.36328125" customWidth="1"/>
    <col min="2" max="2" width="13.6328125" customWidth="1"/>
    <col min="3" max="3" width="16.36328125" customWidth="1"/>
    <col min="4" max="5" width="10.08984375" customWidth="1"/>
    <col min="6" max="6" width="13.36328125" customWidth="1"/>
    <col min="7" max="7" width="14.90625" customWidth="1"/>
    <col min="8" max="8" width="10.08984375" customWidth="1"/>
    <col min="9" max="9" width="19.08984375" customWidth="1"/>
    <col min="10" max="10" width="18.08984375" customWidth="1"/>
    <col min="11" max="11" width="29.90625" customWidth="1"/>
    <col min="16" max="16" width="18.6328125" customWidth="1"/>
    <col min="17" max="17" width="33.90625" customWidth="1"/>
  </cols>
  <sheetData>
    <row r="1" spans="1:18" ht="63" customHeight="1" x14ac:dyDescent="0.35">
      <c r="A1" s="346" t="s">
        <v>591</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07.25" customHeight="1" x14ac:dyDescent="0.35">
      <c r="A2" s="214" t="s">
        <v>2015</v>
      </c>
      <c r="B2" s="157" t="s">
        <v>36</v>
      </c>
      <c r="C2" s="157" t="s">
        <v>36</v>
      </c>
      <c r="D2" s="157" t="s">
        <v>1255</v>
      </c>
      <c r="E2" s="122" t="s">
        <v>1087</v>
      </c>
      <c r="F2" s="157" t="s">
        <v>1086</v>
      </c>
      <c r="G2" s="351" t="s">
        <v>591</v>
      </c>
      <c r="H2" s="122" t="s">
        <v>1088</v>
      </c>
      <c r="I2" s="269" t="s">
        <v>1269</v>
      </c>
      <c r="J2" s="157"/>
      <c r="K2" s="157" t="s">
        <v>1953</v>
      </c>
      <c r="L2" s="157"/>
      <c r="M2" s="157"/>
      <c r="N2" s="157"/>
      <c r="O2" s="157" t="s">
        <v>36</v>
      </c>
      <c r="P2" s="157"/>
      <c r="Q2" s="229" t="s">
        <v>2758</v>
      </c>
      <c r="R2" s="63"/>
    </row>
    <row r="3" spans="1:18" x14ac:dyDescent="0.35">
      <c r="A3" s="67"/>
      <c r="B3" s="70"/>
      <c r="C3" s="70"/>
      <c r="D3" s="70"/>
      <c r="E3" s="70"/>
      <c r="F3" s="70"/>
      <c r="G3" s="70"/>
      <c r="H3" s="70"/>
      <c r="I3" s="70"/>
      <c r="J3" s="70"/>
      <c r="K3" s="70"/>
      <c r="L3" s="70"/>
      <c r="M3" s="70"/>
      <c r="N3" s="70"/>
      <c r="O3" s="70"/>
      <c r="P3" s="63"/>
      <c r="Q3" s="63"/>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60" t="s">
        <v>4</v>
      </c>
      <c r="B8" s="60" t="s">
        <v>5</v>
      </c>
      <c r="C8" s="61" t="s">
        <v>6</v>
      </c>
      <c r="D8" s="61" t="s">
        <v>880</v>
      </c>
      <c r="E8" s="61" t="s">
        <v>7</v>
      </c>
      <c r="F8" s="61" t="s">
        <v>881</v>
      </c>
      <c r="G8" s="65" t="s">
        <v>0</v>
      </c>
      <c r="H8" s="65" t="s">
        <v>1</v>
      </c>
      <c r="I8" s="65" t="s">
        <v>894</v>
      </c>
      <c r="K8" s="115" t="s">
        <v>1334</v>
      </c>
    </row>
    <row r="9" spans="1:18" ht="56" x14ac:dyDescent="0.35">
      <c r="A9" s="1"/>
      <c r="B9" s="1"/>
      <c r="C9" s="1"/>
      <c r="D9" s="1"/>
      <c r="E9" s="1"/>
      <c r="F9" s="1"/>
      <c r="G9" s="1" t="s">
        <v>2</v>
      </c>
      <c r="H9" s="1"/>
      <c r="I9" s="1"/>
      <c r="K9" s="115" t="s">
        <v>1335</v>
      </c>
    </row>
    <row r="10" spans="1:18" ht="42" x14ac:dyDescent="0.35">
      <c r="A10" s="1"/>
      <c r="B10" s="1"/>
      <c r="C10" s="1"/>
      <c r="D10" s="1"/>
      <c r="E10" s="1"/>
      <c r="F10" s="1"/>
      <c r="G10" s="1" t="s">
        <v>3</v>
      </c>
      <c r="H10" s="1"/>
      <c r="I10" s="1"/>
      <c r="K10" s="115" t="s">
        <v>1336</v>
      </c>
    </row>
    <row r="11" spans="1:18" ht="232.5" x14ac:dyDescent="0.4">
      <c r="A11" s="1"/>
      <c r="B11" s="1"/>
      <c r="C11" s="1"/>
      <c r="D11" s="1"/>
      <c r="E11" s="1"/>
      <c r="F11" s="1"/>
      <c r="G11" s="1" t="s">
        <v>853</v>
      </c>
      <c r="H11" s="1" t="s">
        <v>73</v>
      </c>
      <c r="I11" s="64"/>
      <c r="K11" s="115" t="s">
        <v>1337</v>
      </c>
    </row>
    <row r="12" spans="1:18" ht="29" x14ac:dyDescent="0.35">
      <c r="A12" s="1"/>
      <c r="B12" s="1"/>
      <c r="C12" s="1"/>
      <c r="D12" s="1"/>
      <c r="E12" s="1"/>
      <c r="F12" s="1"/>
      <c r="G12" s="1" t="s">
        <v>14</v>
      </c>
      <c r="H12" t="s">
        <v>76</v>
      </c>
      <c r="I12" s="1"/>
    </row>
    <row r="13" spans="1:18" ht="29" x14ac:dyDescent="0.35">
      <c r="A13" s="1"/>
      <c r="B13" s="1"/>
      <c r="C13" s="1"/>
      <c r="D13" s="1"/>
      <c r="E13" s="1"/>
      <c r="F13" s="1"/>
      <c r="G13" s="1" t="s">
        <v>16</v>
      </c>
      <c r="H13" s="1"/>
      <c r="I13" s="1"/>
    </row>
    <row r="14" spans="1:18" ht="58" x14ac:dyDescent="0.35">
      <c r="A14" s="1"/>
      <c r="B14" s="1"/>
      <c r="C14" s="1"/>
      <c r="D14" s="1"/>
      <c r="E14" s="1"/>
      <c r="F14" s="1"/>
      <c r="G14" s="1" t="s">
        <v>17</v>
      </c>
      <c r="H14" s="1" t="s">
        <v>19</v>
      </c>
      <c r="I14" s="1"/>
    </row>
    <row r="15" spans="1:18" ht="58" x14ac:dyDescent="0.35">
      <c r="A15" s="1"/>
      <c r="B15" s="1"/>
      <c r="C15" s="1"/>
      <c r="D15" s="1"/>
      <c r="E15" s="1"/>
      <c r="F15" s="1"/>
      <c r="G15" s="1" t="s">
        <v>20</v>
      </c>
      <c r="H15" s="1" t="s">
        <v>21</v>
      </c>
      <c r="I15" s="1"/>
    </row>
    <row r="16" spans="1:18" ht="72.5" x14ac:dyDescent="0.35">
      <c r="A16" s="1"/>
      <c r="B16" s="1"/>
      <c r="C16" s="1"/>
      <c r="D16" s="1"/>
      <c r="E16" s="1"/>
      <c r="F16" s="1"/>
      <c r="G16" s="1" t="s">
        <v>75</v>
      </c>
      <c r="H16" s="1" t="s">
        <v>77</v>
      </c>
      <c r="I16" s="1"/>
    </row>
    <row r="17" spans="1:9" x14ac:dyDescent="0.35">
      <c r="A17" s="1"/>
      <c r="B17" s="1"/>
      <c r="C17" s="1"/>
      <c r="D17" s="1"/>
      <c r="E17" s="1"/>
      <c r="F17" s="1"/>
      <c r="G17" s="1" t="s">
        <v>78</v>
      </c>
      <c r="H17" s="1" t="s">
        <v>76</v>
      </c>
      <c r="I17" s="1"/>
    </row>
    <row r="18" spans="1:9" ht="43.5" x14ac:dyDescent="0.35">
      <c r="A18" s="1"/>
      <c r="B18" s="1"/>
      <c r="C18" s="1"/>
      <c r="D18" s="1"/>
      <c r="E18" s="1"/>
      <c r="F18" s="1"/>
      <c r="G18" s="1" t="s">
        <v>852</v>
      </c>
      <c r="H18" s="1"/>
      <c r="I18" s="1"/>
    </row>
    <row r="19" spans="1:9" ht="58" x14ac:dyDescent="0.35">
      <c r="A19" s="1"/>
      <c r="B19" s="1"/>
      <c r="C19" s="1"/>
      <c r="D19" s="1"/>
      <c r="E19" s="1"/>
      <c r="F19" s="1"/>
      <c r="G19" s="1" t="s">
        <v>79</v>
      </c>
      <c r="H19" t="s">
        <v>80</v>
      </c>
      <c r="I19" s="1"/>
    </row>
    <row r="20" spans="1:9" ht="58" x14ac:dyDescent="0.35">
      <c r="A20" s="1"/>
      <c r="B20" s="1"/>
      <c r="C20" s="1"/>
      <c r="D20" s="1"/>
      <c r="E20" s="1"/>
      <c r="F20" s="1"/>
      <c r="G20" s="1" t="s">
        <v>22</v>
      </c>
      <c r="H20" s="1" t="s">
        <v>23</v>
      </c>
      <c r="I20" s="1"/>
    </row>
    <row r="21" spans="1:9" ht="58" x14ac:dyDescent="0.35">
      <c r="A21" s="1"/>
      <c r="B21" s="1"/>
      <c r="C21" s="1"/>
      <c r="D21" s="1"/>
      <c r="E21" s="1"/>
      <c r="F21" s="1"/>
      <c r="G21" s="1" t="s">
        <v>24</v>
      </c>
      <c r="H21" s="1" t="s">
        <v>25</v>
      </c>
      <c r="I21" s="1"/>
    </row>
    <row r="22" spans="1:9" ht="58" x14ac:dyDescent="0.35">
      <c r="A22" s="1"/>
      <c r="B22" s="1"/>
      <c r="C22" s="1"/>
      <c r="D22" s="1"/>
      <c r="E22" s="1"/>
      <c r="F22" s="1"/>
      <c r="G22" s="1" t="s">
        <v>26</v>
      </c>
      <c r="H22" s="1" t="s">
        <v>27</v>
      </c>
      <c r="I22" s="1"/>
    </row>
    <row r="23" spans="1:9" ht="72.5" x14ac:dyDescent="0.35">
      <c r="A23" s="1"/>
      <c r="B23" s="1"/>
      <c r="C23" s="1"/>
      <c r="D23" s="1"/>
      <c r="E23" s="1"/>
      <c r="F23" s="1"/>
      <c r="G23" s="1" t="s">
        <v>28</v>
      </c>
      <c r="H23" s="1" t="s">
        <v>29</v>
      </c>
      <c r="I23" s="1"/>
    </row>
    <row r="24" spans="1:9" ht="43.5" x14ac:dyDescent="0.35">
      <c r="A24" s="1"/>
      <c r="B24" s="1"/>
      <c r="C24" s="1"/>
      <c r="D24" s="1"/>
      <c r="E24" s="1"/>
      <c r="F24" s="1"/>
      <c r="G24" s="1" t="s">
        <v>30</v>
      </c>
      <c r="H24" s="1" t="s">
        <v>31</v>
      </c>
      <c r="I24" s="1"/>
    </row>
    <row r="25" spans="1:9" ht="43.5" x14ac:dyDescent="0.35">
      <c r="A25" s="1"/>
      <c r="B25" s="1"/>
      <c r="C25" s="1"/>
      <c r="D25" s="1"/>
      <c r="E25" s="1"/>
      <c r="F25" s="1"/>
      <c r="G25" s="1" t="s">
        <v>32</v>
      </c>
      <c r="H25" s="1" t="s">
        <v>33</v>
      </c>
      <c r="I25" s="1"/>
    </row>
    <row r="26" spans="1:9" ht="58" x14ac:dyDescent="0.35">
      <c r="A26" s="1"/>
      <c r="B26" s="1"/>
      <c r="C26" s="1"/>
      <c r="D26" s="1"/>
      <c r="E26" s="1"/>
      <c r="F26" s="1"/>
      <c r="G26" s="1" t="s">
        <v>84</v>
      </c>
      <c r="H26" s="1" t="s">
        <v>85</v>
      </c>
      <c r="I26" s="1"/>
    </row>
    <row r="27" spans="1:9" ht="43.5" x14ac:dyDescent="0.35">
      <c r="A27" s="1"/>
      <c r="B27" s="1"/>
      <c r="C27" s="1"/>
      <c r="D27" s="1"/>
      <c r="E27" s="1"/>
      <c r="F27" s="1"/>
      <c r="G27" s="1" t="s">
        <v>86</v>
      </c>
      <c r="H27" s="1" t="s">
        <v>87</v>
      </c>
      <c r="I27" s="1"/>
    </row>
    <row r="28" spans="1:9" ht="43.5" x14ac:dyDescent="0.35">
      <c r="A28" s="1"/>
      <c r="B28" s="1"/>
      <c r="C28" s="1"/>
      <c r="D28" s="1"/>
      <c r="E28" s="1"/>
      <c r="F28" s="1"/>
      <c r="G28" s="1" t="s">
        <v>88</v>
      </c>
      <c r="H28" s="1"/>
      <c r="I28" s="1"/>
    </row>
    <row r="29" spans="1:9" ht="87" x14ac:dyDescent="0.35">
      <c r="A29" s="1"/>
      <c r="B29" s="1"/>
      <c r="C29" s="1"/>
      <c r="D29" s="1"/>
      <c r="E29" s="1"/>
      <c r="F29" s="1"/>
      <c r="G29" s="1" t="s">
        <v>74</v>
      </c>
      <c r="H29" s="1" t="s">
        <v>81</v>
      </c>
      <c r="I29" s="1"/>
    </row>
    <row r="30" spans="1:9" ht="87" x14ac:dyDescent="0.35">
      <c r="A30" s="1" t="s">
        <v>8</v>
      </c>
      <c r="B30" s="1"/>
      <c r="C30" s="1"/>
      <c r="D30" s="1" t="s">
        <v>8</v>
      </c>
      <c r="E30" s="1"/>
      <c r="F30" s="1"/>
      <c r="G30" s="1" t="s">
        <v>82</v>
      </c>
      <c r="H30" s="1"/>
      <c r="I30" s="1" t="s">
        <v>2168</v>
      </c>
    </row>
    <row r="31" spans="1:9" ht="87" x14ac:dyDescent="0.35">
      <c r="A31" s="1"/>
      <c r="B31" s="1"/>
      <c r="C31" s="1"/>
      <c r="D31" s="1"/>
      <c r="E31" s="1"/>
      <c r="F31" s="1"/>
      <c r="G31" s="1" t="s">
        <v>89</v>
      </c>
      <c r="H31" s="1"/>
      <c r="I31" s="1"/>
    </row>
    <row r="32" spans="1:9" ht="58" x14ac:dyDescent="0.35">
      <c r="A32" s="1"/>
      <c r="B32" s="1"/>
      <c r="C32" s="1"/>
      <c r="D32" s="1"/>
      <c r="E32" s="1"/>
      <c r="F32" s="1"/>
      <c r="G32" s="1" t="s">
        <v>34</v>
      </c>
      <c r="H32" s="1" t="s">
        <v>35</v>
      </c>
      <c r="I32" s="1"/>
    </row>
    <row r="33" spans="1:9" ht="43.5" x14ac:dyDescent="0.35">
      <c r="A33" s="1"/>
      <c r="B33" s="1"/>
      <c r="C33" s="1"/>
      <c r="D33" s="1"/>
      <c r="E33" s="1"/>
      <c r="F33" s="1"/>
      <c r="G33" s="1" t="s">
        <v>90</v>
      </c>
      <c r="H33" s="1" t="s">
        <v>91</v>
      </c>
      <c r="I33" s="1"/>
    </row>
    <row r="34" spans="1:9" ht="43.5" x14ac:dyDescent="0.35">
      <c r="A34" s="1"/>
      <c r="B34" s="1"/>
      <c r="C34" s="1"/>
      <c r="D34" s="1"/>
      <c r="E34" s="1"/>
      <c r="F34" s="1"/>
      <c r="G34" s="1" t="s">
        <v>37</v>
      </c>
      <c r="H34" s="1" t="s">
        <v>38</v>
      </c>
      <c r="I34" s="1"/>
    </row>
    <row r="35" spans="1:9" ht="43.5" x14ac:dyDescent="0.35">
      <c r="A35" s="1"/>
      <c r="B35" s="1"/>
      <c r="C35" s="1"/>
      <c r="D35" s="1"/>
      <c r="E35" s="1"/>
      <c r="F35" s="1"/>
      <c r="G35" s="1" t="s">
        <v>92</v>
      </c>
      <c r="H35" s="1" t="s">
        <v>38</v>
      </c>
      <c r="I35" s="1"/>
    </row>
    <row r="36" spans="1:9" ht="101.5" x14ac:dyDescent="0.35">
      <c r="A36" s="1"/>
      <c r="B36" s="1"/>
      <c r="C36" s="1"/>
      <c r="D36" s="1"/>
      <c r="E36" s="1"/>
      <c r="F36" s="1"/>
      <c r="G36" s="1" t="s">
        <v>39</v>
      </c>
      <c r="H36" s="1" t="s">
        <v>40</v>
      </c>
      <c r="I36" s="1"/>
    </row>
    <row r="37" spans="1:9" ht="58" x14ac:dyDescent="0.35">
      <c r="A37" s="1"/>
      <c r="B37" s="1"/>
      <c r="C37" s="1"/>
      <c r="D37" s="1"/>
      <c r="E37" s="1"/>
      <c r="F37" s="1"/>
      <c r="G37" s="1" t="s">
        <v>93</v>
      </c>
      <c r="H37" s="1" t="s">
        <v>94</v>
      </c>
      <c r="I37" s="1"/>
    </row>
    <row r="38" spans="1:9" ht="58" x14ac:dyDescent="0.35">
      <c r="A38" s="1"/>
      <c r="B38" s="1"/>
      <c r="C38" s="1"/>
      <c r="D38" s="1"/>
      <c r="E38" s="1"/>
      <c r="F38" s="1"/>
      <c r="G38" s="1" t="s">
        <v>41</v>
      </c>
      <c r="H38" s="1" t="s">
        <v>42</v>
      </c>
      <c r="I38" s="1"/>
    </row>
    <row r="39" spans="1:9" ht="116" x14ac:dyDescent="0.35">
      <c r="A39" s="1"/>
      <c r="B39" s="1"/>
      <c r="C39" s="1"/>
      <c r="D39" s="1"/>
      <c r="E39" s="1"/>
      <c r="F39" s="1"/>
      <c r="G39" s="1" t="s">
        <v>43</v>
      </c>
      <c r="H39" s="1" t="s">
        <v>44</v>
      </c>
      <c r="I39" s="1"/>
    </row>
    <row r="40" spans="1:9" ht="130.5" x14ac:dyDescent="0.35">
      <c r="A40" s="1"/>
      <c r="B40" s="1"/>
      <c r="C40" s="1"/>
      <c r="D40" s="1"/>
      <c r="E40" s="1"/>
      <c r="F40" s="1"/>
      <c r="G40" s="1" t="s">
        <v>45</v>
      </c>
      <c r="H40" s="1" t="s">
        <v>46</v>
      </c>
      <c r="I40" s="1"/>
    </row>
    <row r="41" spans="1:9" ht="29" x14ac:dyDescent="0.35">
      <c r="A41" s="1"/>
      <c r="B41" s="1"/>
      <c r="C41" s="1"/>
      <c r="D41" s="1"/>
      <c r="E41" s="1"/>
      <c r="F41" s="1"/>
      <c r="G41" s="1" t="s">
        <v>47</v>
      </c>
      <c r="H41" s="1" t="s">
        <v>48</v>
      </c>
      <c r="I41" s="1"/>
    </row>
    <row r="42" spans="1:9" ht="29" x14ac:dyDescent="0.35">
      <c r="A42" s="1"/>
      <c r="B42" s="1"/>
      <c r="C42" s="1"/>
      <c r="D42" s="1"/>
      <c r="E42" s="1"/>
      <c r="F42" s="1"/>
      <c r="G42" s="1" t="s">
        <v>49</v>
      </c>
      <c r="H42" s="1" t="s">
        <v>50</v>
      </c>
      <c r="I42" s="1"/>
    </row>
    <row r="43" spans="1:9" ht="29" x14ac:dyDescent="0.35">
      <c r="A43" s="1"/>
      <c r="B43" s="1"/>
      <c r="C43" s="1"/>
      <c r="D43" s="1"/>
      <c r="E43" s="1"/>
      <c r="F43" s="1"/>
      <c r="G43" s="1" t="s">
        <v>51</v>
      </c>
      <c r="H43" s="1" t="s">
        <v>52</v>
      </c>
      <c r="I43" s="1"/>
    </row>
    <row r="44" spans="1:9" ht="217.5" x14ac:dyDescent="0.35">
      <c r="A44" s="1"/>
      <c r="B44" s="1"/>
      <c r="C44" s="1"/>
      <c r="D44" s="1"/>
      <c r="E44" s="1"/>
      <c r="F44" s="1"/>
      <c r="G44" s="58" t="s">
        <v>854</v>
      </c>
      <c r="H44" s="1" t="s">
        <v>54</v>
      </c>
      <c r="I44" s="1"/>
    </row>
    <row r="45" spans="1:9" ht="290" x14ac:dyDescent="0.35">
      <c r="A45" s="1"/>
      <c r="B45" s="1"/>
      <c r="C45" s="1"/>
      <c r="D45" s="1"/>
      <c r="E45" s="1"/>
      <c r="F45" s="1"/>
      <c r="G45" s="1" t="s">
        <v>55</v>
      </c>
      <c r="H45" s="1" t="s">
        <v>56</v>
      </c>
      <c r="I45" s="1"/>
    </row>
    <row r="46" spans="1:9" ht="43.5" x14ac:dyDescent="0.35">
      <c r="A46" s="1"/>
      <c r="B46" s="1"/>
      <c r="C46" s="1"/>
      <c r="D46" s="1"/>
      <c r="E46" s="1"/>
      <c r="F46" s="1"/>
      <c r="G46" s="1" t="s">
        <v>57</v>
      </c>
      <c r="H46" s="1" t="s">
        <v>58</v>
      </c>
      <c r="I46" s="1"/>
    </row>
    <row r="47" spans="1:9" ht="43.5" x14ac:dyDescent="0.35">
      <c r="A47" s="1"/>
      <c r="B47" s="1"/>
      <c r="C47" s="1"/>
      <c r="D47" s="1"/>
      <c r="E47" s="1"/>
      <c r="F47" s="1"/>
      <c r="G47" s="1" t="s">
        <v>855</v>
      </c>
      <c r="H47" s="1"/>
      <c r="I47" s="1"/>
    </row>
    <row r="48" spans="1:9" ht="43.5" x14ac:dyDescent="0.35">
      <c r="A48" s="1"/>
      <c r="B48" s="1"/>
      <c r="C48" s="1"/>
      <c r="D48" s="1"/>
      <c r="E48" s="1"/>
      <c r="F48" s="1"/>
      <c r="G48" s="1" t="s">
        <v>59</v>
      </c>
      <c r="H48" s="1" t="s">
        <v>60</v>
      </c>
      <c r="I48" s="1"/>
    </row>
    <row r="49" spans="1:9" ht="43.5" x14ac:dyDescent="0.35">
      <c r="A49" s="1"/>
      <c r="B49" s="1"/>
      <c r="C49" s="1"/>
      <c r="D49" s="1"/>
      <c r="E49" s="1"/>
      <c r="F49" s="1"/>
      <c r="G49" s="1" t="s">
        <v>856</v>
      </c>
      <c r="H49" s="1"/>
      <c r="I49" s="1"/>
    </row>
    <row r="50" spans="1:9" ht="43.5" x14ac:dyDescent="0.35">
      <c r="A50" s="1"/>
      <c r="B50" s="1"/>
      <c r="C50" s="1"/>
      <c r="D50" s="1"/>
      <c r="E50" s="1"/>
      <c r="F50" s="1"/>
      <c r="G50" s="1" t="s">
        <v>857</v>
      </c>
      <c r="H50" s="1"/>
      <c r="I50" s="1"/>
    </row>
    <row r="51" spans="1:9" ht="43.5" x14ac:dyDescent="0.35">
      <c r="A51" s="1"/>
      <c r="B51" s="1"/>
      <c r="C51" s="1"/>
      <c r="D51" s="1"/>
      <c r="E51" s="1"/>
      <c r="F51" s="1"/>
      <c r="G51" s="1" t="s">
        <v>858</v>
      </c>
      <c r="H51" s="1"/>
      <c r="I51" s="1"/>
    </row>
    <row r="52" spans="1:9" ht="72.5" x14ac:dyDescent="0.35">
      <c r="A52" s="1"/>
      <c r="B52" s="1"/>
      <c r="C52" s="1"/>
      <c r="D52" s="1"/>
      <c r="E52" s="1"/>
      <c r="F52" s="1"/>
      <c r="G52" s="1" t="s">
        <v>859</v>
      </c>
      <c r="H52" s="1" t="s">
        <v>70</v>
      </c>
      <c r="I52" s="1"/>
    </row>
    <row r="53" spans="1:9" ht="43.5" x14ac:dyDescent="0.35">
      <c r="A53" s="1"/>
      <c r="B53" s="1"/>
      <c r="C53" s="1"/>
      <c r="D53" s="1"/>
      <c r="E53" s="1"/>
      <c r="F53" s="1"/>
      <c r="G53" s="1" t="s">
        <v>61</v>
      </c>
      <c r="H53" s="1" t="s">
        <v>62</v>
      </c>
      <c r="I53" s="1"/>
    </row>
    <row r="54" spans="1:9" ht="43.5" x14ac:dyDescent="0.35">
      <c r="A54" s="1"/>
      <c r="B54" s="1"/>
      <c r="C54" s="1"/>
      <c r="D54" s="1"/>
      <c r="E54" s="1"/>
      <c r="F54" s="1"/>
      <c r="G54" s="1" t="s">
        <v>63</v>
      </c>
      <c r="H54" s="1" t="s">
        <v>64</v>
      </c>
      <c r="I54" s="1"/>
    </row>
    <row r="55" spans="1:9" ht="43.5" x14ac:dyDescent="0.35">
      <c r="A55" s="1"/>
      <c r="B55" s="1"/>
      <c r="C55" s="1"/>
      <c r="D55" s="1"/>
      <c r="E55" s="1"/>
      <c r="F55" s="1"/>
      <c r="G55" s="1" t="s">
        <v>65</v>
      </c>
      <c r="H55" s="1" t="s">
        <v>66</v>
      </c>
      <c r="I55" s="1"/>
    </row>
    <row r="56" spans="1:9" ht="29" x14ac:dyDescent="0.35">
      <c r="A56" s="1"/>
      <c r="B56" s="1"/>
      <c r="C56" s="1"/>
      <c r="D56" s="1"/>
      <c r="E56" s="1"/>
      <c r="F56" s="1"/>
      <c r="G56" s="1" t="s">
        <v>67</v>
      </c>
      <c r="H56" s="1" t="s">
        <v>68</v>
      </c>
      <c r="I56" s="1"/>
    </row>
    <row r="57" spans="1:9" ht="87" x14ac:dyDescent="0.35">
      <c r="A57" s="1"/>
      <c r="B57" s="1"/>
      <c r="C57" s="1"/>
      <c r="D57" s="1"/>
      <c r="E57" s="1"/>
      <c r="F57" s="1"/>
      <c r="G57" s="1" t="s">
        <v>71</v>
      </c>
      <c r="H57" s="1" t="s">
        <v>72</v>
      </c>
      <c r="I57" s="1"/>
    </row>
    <row r="58" spans="1:9" ht="58" x14ac:dyDescent="0.35">
      <c r="A58" s="1"/>
      <c r="B58" s="1"/>
      <c r="C58" s="1"/>
      <c r="D58" s="1"/>
      <c r="E58" s="1"/>
      <c r="F58" s="1"/>
      <c r="G58" s="1" t="s">
        <v>860</v>
      </c>
      <c r="H58" s="1"/>
      <c r="I58" s="1"/>
    </row>
    <row r="59" spans="1:9" x14ac:dyDescent="0.35">
      <c r="A59" s="1"/>
      <c r="B59" s="1"/>
      <c r="C59" s="1"/>
      <c r="D59" s="1"/>
      <c r="E59" s="1"/>
      <c r="F59" s="1"/>
      <c r="G59" s="1" t="s">
        <v>96</v>
      </c>
      <c r="H59" t="s">
        <v>98</v>
      </c>
      <c r="I59" s="1"/>
    </row>
    <row r="60" spans="1:9" ht="43.5" x14ac:dyDescent="0.35">
      <c r="A60" s="1"/>
      <c r="B60" s="1"/>
      <c r="C60" s="1"/>
      <c r="D60" s="1"/>
      <c r="F60" s="1"/>
      <c r="G60" s="1" t="s">
        <v>97</v>
      </c>
      <c r="H60" s="1" t="s">
        <v>99</v>
      </c>
      <c r="I60" s="1"/>
    </row>
    <row r="61" spans="1:9" ht="101.5" x14ac:dyDescent="0.35">
      <c r="A61" s="1"/>
      <c r="B61" s="1"/>
      <c r="C61" s="1"/>
      <c r="D61" s="1"/>
      <c r="F61" s="1"/>
      <c r="G61" s="7" t="s">
        <v>878</v>
      </c>
      <c r="H61" s="7" t="s">
        <v>1</v>
      </c>
      <c r="I61" s="1"/>
    </row>
    <row r="63" spans="1:9" x14ac:dyDescent="0.35">
      <c r="A63" s="331" t="s">
        <v>912</v>
      </c>
      <c r="B63" s="331" t="s">
        <v>1961</v>
      </c>
      <c r="C63" s="331" t="s">
        <v>914</v>
      </c>
    </row>
    <row r="64" spans="1:9" ht="28" x14ac:dyDescent="0.35">
      <c r="A64" s="353" t="s">
        <v>1958</v>
      </c>
      <c r="B64" s="331"/>
      <c r="C64" s="331"/>
    </row>
    <row r="65" spans="1:3" ht="210" x14ac:dyDescent="0.35">
      <c r="A65" s="352" t="s">
        <v>1959</v>
      </c>
      <c r="B65" s="331" t="s">
        <v>1962</v>
      </c>
      <c r="C65" s="352" t="s">
        <v>1960</v>
      </c>
    </row>
  </sheetData>
  <mergeCells count="3">
    <mergeCell ref="A7:B7"/>
    <mergeCell ref="C7:F7"/>
    <mergeCell ref="G7:I7"/>
  </mergeCells>
  <hyperlinks>
    <hyperlink ref="A1" r:id="rId1" xr:uid="{9C7A2E47-EBAC-49D7-9BE0-24F11EF04184}"/>
    <hyperlink ref="G2" r:id="rId2" xr:uid="{852ECE9A-0083-442C-99E1-52D6A6694E28}"/>
  </hyperlinks>
  <pageMargins left="0.7" right="0.7" top="0.75" bottom="0.75" header="0.3" footer="0.3"/>
  <pageSetup paperSize="9" orientation="portrait"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EAF7-9C45-416F-9D87-CFC8446D84DD}">
  <dimension ref="A1:L84"/>
  <sheetViews>
    <sheetView workbookViewId="0">
      <selection activeCell="H6" sqref="H6"/>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 min="12" max="12" width="25.6328125" customWidth="1"/>
  </cols>
  <sheetData>
    <row r="1" spans="1:12" ht="77.25" customHeight="1" x14ac:dyDescent="0.35">
      <c r="A1" s="723" t="s">
        <v>2790</v>
      </c>
      <c r="B1" s="723"/>
      <c r="C1" s="723"/>
      <c r="D1" s="723"/>
      <c r="E1" s="723"/>
      <c r="F1" s="723"/>
      <c r="G1" s="723"/>
      <c r="H1" s="723"/>
      <c r="I1" s="723"/>
      <c r="K1" s="508" t="s">
        <v>2823</v>
      </c>
      <c r="L1" s="509" t="s">
        <v>1334</v>
      </c>
    </row>
    <row r="2" spans="1:12" ht="72.75" customHeight="1" x14ac:dyDescent="0.35">
      <c r="A2" s="723"/>
      <c r="B2" s="723"/>
      <c r="C2" s="723"/>
      <c r="D2" s="723"/>
      <c r="E2" s="723"/>
      <c r="F2" s="723"/>
      <c r="G2" s="723"/>
      <c r="H2" s="723"/>
      <c r="I2" s="723"/>
      <c r="K2" s="510"/>
      <c r="L2" s="509" t="s">
        <v>1335</v>
      </c>
    </row>
    <row r="3" spans="1:12" ht="50.25" customHeight="1" x14ac:dyDescent="0.35">
      <c r="A3" s="732" t="s">
        <v>2796</v>
      </c>
      <c r="B3" s="732"/>
      <c r="C3" s="732" t="s">
        <v>108</v>
      </c>
      <c r="D3" s="732"/>
      <c r="E3" s="732" t="s">
        <v>109</v>
      </c>
      <c r="F3" s="732"/>
      <c r="G3" s="463" t="s">
        <v>110</v>
      </c>
      <c r="H3" s="460" t="s">
        <v>907</v>
      </c>
      <c r="I3" s="463" t="s">
        <v>2798</v>
      </c>
      <c r="K3" s="510"/>
      <c r="L3" s="509" t="s">
        <v>1336</v>
      </c>
    </row>
    <row r="4" spans="1:12" ht="39.75" customHeight="1" x14ac:dyDescent="0.35">
      <c r="A4" s="734" t="s">
        <v>2015</v>
      </c>
      <c r="B4" s="734"/>
      <c r="C4" s="763" t="s">
        <v>1255</v>
      </c>
      <c r="D4" s="764"/>
      <c r="E4" s="763" t="s">
        <v>1087</v>
      </c>
      <c r="F4" s="764"/>
      <c r="G4" s="473" t="s">
        <v>1086</v>
      </c>
      <c r="H4" s="474" t="s">
        <v>591</v>
      </c>
      <c r="I4" s="473" t="s">
        <v>1088</v>
      </c>
      <c r="K4" s="510"/>
      <c r="L4" s="509" t="s">
        <v>1337</v>
      </c>
    </row>
    <row r="5" spans="1:12" ht="45.75" customHeight="1" x14ac:dyDescent="0.35">
      <c r="A5" s="735" t="s">
        <v>2803</v>
      </c>
      <c r="B5" s="735"/>
      <c r="C5" s="735"/>
      <c r="D5" s="735"/>
      <c r="E5" s="735"/>
      <c r="F5" s="730"/>
      <c r="G5" s="730"/>
      <c r="H5"/>
    </row>
    <row r="6" spans="1:12" ht="69.75" customHeight="1" x14ac:dyDescent="0.35">
      <c r="A6" s="735" t="s">
        <v>2804</v>
      </c>
      <c r="B6" s="730"/>
      <c r="C6" s="730"/>
      <c r="D6" s="730"/>
      <c r="E6" s="730"/>
      <c r="F6" s="730"/>
      <c r="G6" s="730"/>
    </row>
    <row r="7" spans="1:12" x14ac:dyDescent="0.35">
      <c r="B7" s="736" t="s">
        <v>2797</v>
      </c>
      <c r="C7" s="736"/>
      <c r="D7" s="736"/>
      <c r="E7" s="736"/>
      <c r="F7" s="731"/>
      <c r="G7" s="731"/>
    </row>
    <row r="9" spans="1:12" ht="24" customHeight="1" x14ac:dyDescent="0.35">
      <c r="A9" s="724" t="s">
        <v>13</v>
      </c>
      <c r="B9" s="725"/>
      <c r="C9" s="726" t="s">
        <v>12</v>
      </c>
      <c r="D9" s="727"/>
      <c r="E9" s="727"/>
      <c r="F9" s="728"/>
      <c r="G9" s="729" t="s">
        <v>10</v>
      </c>
      <c r="H9" s="729"/>
      <c r="I9" s="729"/>
      <c r="J9" s="457" t="s">
        <v>2792</v>
      </c>
      <c r="K9" s="458" t="s">
        <v>2794</v>
      </c>
    </row>
    <row r="10" spans="1:12"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2" ht="17.25" customHeight="1" x14ac:dyDescent="0.35">
      <c r="A11" s="461"/>
      <c r="B11" s="461"/>
      <c r="C11" s="461"/>
      <c r="D11" s="461"/>
      <c r="E11" s="461"/>
      <c r="F11" s="461"/>
      <c r="G11" s="461" t="s">
        <v>2</v>
      </c>
      <c r="H11" s="461"/>
      <c r="I11" s="461"/>
      <c r="J11" s="478"/>
      <c r="K11" s="93"/>
    </row>
    <row r="12" spans="1:12" ht="18" customHeight="1" x14ac:dyDescent="0.35">
      <c r="A12" s="461"/>
      <c r="B12" s="461"/>
      <c r="C12" s="461"/>
      <c r="D12" s="461"/>
      <c r="E12" s="461"/>
      <c r="F12" s="461"/>
      <c r="G12" s="461" t="s">
        <v>3</v>
      </c>
      <c r="H12" s="461"/>
      <c r="I12" s="461"/>
      <c r="J12" s="478"/>
      <c r="K12" s="93"/>
    </row>
    <row r="13" spans="1:12" ht="123.75" customHeight="1" x14ac:dyDescent="0.4">
      <c r="A13" s="461"/>
      <c r="B13" s="461"/>
      <c r="C13" s="461"/>
      <c r="D13" s="461"/>
      <c r="E13" s="461"/>
      <c r="F13" s="461"/>
      <c r="G13" s="461" t="s">
        <v>853</v>
      </c>
      <c r="H13" s="461" t="s">
        <v>73</v>
      </c>
      <c r="I13" s="481"/>
      <c r="J13" s="478"/>
      <c r="K13" s="93"/>
    </row>
    <row r="14" spans="1:12" ht="35.25" customHeight="1" x14ac:dyDescent="0.35">
      <c r="A14" s="461"/>
      <c r="B14" s="461"/>
      <c r="C14" s="461"/>
      <c r="D14" s="461"/>
      <c r="E14" s="461"/>
      <c r="F14" s="461"/>
      <c r="G14" s="461" t="s">
        <v>14</v>
      </c>
      <c r="H14" s="15" t="s">
        <v>76</v>
      </c>
      <c r="I14" s="461"/>
      <c r="J14" s="478"/>
      <c r="K14" s="93"/>
    </row>
    <row r="15" spans="1:12" ht="33" customHeight="1" x14ac:dyDescent="0.35">
      <c r="A15" s="461"/>
      <c r="B15" s="461"/>
      <c r="C15" s="461"/>
      <c r="D15" s="461"/>
      <c r="E15" s="461"/>
      <c r="F15" s="461"/>
      <c r="G15" s="461" t="s">
        <v>16</v>
      </c>
      <c r="H15" s="461"/>
      <c r="I15" s="461"/>
      <c r="J15" s="478"/>
      <c r="K15" s="93"/>
    </row>
    <row r="16" spans="1:12" ht="48.75" customHeight="1" x14ac:dyDescent="0.35">
      <c r="A16" s="461"/>
      <c r="B16" s="461"/>
      <c r="C16" s="461"/>
      <c r="D16" s="461"/>
      <c r="E16" s="461"/>
      <c r="F16" s="461"/>
      <c r="G16" s="461" t="s">
        <v>17</v>
      </c>
      <c r="H16" s="461" t="s">
        <v>19</v>
      </c>
      <c r="I16" s="461"/>
      <c r="J16" s="478"/>
      <c r="K16" s="93"/>
    </row>
    <row r="17" spans="1:11" ht="48" customHeight="1" x14ac:dyDescent="0.35">
      <c r="A17" s="461"/>
      <c r="B17" s="461"/>
      <c r="C17" s="461"/>
      <c r="D17" s="461"/>
      <c r="E17" s="461"/>
      <c r="F17" s="461"/>
      <c r="G17" s="461" t="s">
        <v>20</v>
      </c>
      <c r="H17" s="461" t="s">
        <v>21</v>
      </c>
      <c r="I17" s="461"/>
      <c r="J17" s="478"/>
      <c r="K17" s="93"/>
    </row>
    <row r="18" spans="1:11" ht="61.5" customHeight="1" x14ac:dyDescent="0.35">
      <c r="A18" s="461"/>
      <c r="B18" s="461"/>
      <c r="C18" s="461"/>
      <c r="D18" s="461"/>
      <c r="E18" s="461"/>
      <c r="F18" s="461"/>
      <c r="G18" s="461" t="s">
        <v>75</v>
      </c>
      <c r="H18" s="461" t="s">
        <v>77</v>
      </c>
      <c r="I18" s="461"/>
      <c r="J18" s="478"/>
      <c r="K18" s="93"/>
    </row>
    <row r="19" spans="1:11" ht="19.5" customHeight="1" x14ac:dyDescent="0.35">
      <c r="A19" s="461"/>
      <c r="B19" s="461"/>
      <c r="C19" s="461"/>
      <c r="D19" s="461"/>
      <c r="E19" s="461"/>
      <c r="F19" s="461"/>
      <c r="G19" s="461" t="s">
        <v>78</v>
      </c>
      <c r="H19" s="461" t="s">
        <v>76</v>
      </c>
      <c r="I19" s="461"/>
      <c r="J19" s="478"/>
      <c r="K19" s="93"/>
    </row>
    <row r="20" spans="1:11" ht="31.5" customHeight="1" x14ac:dyDescent="0.35">
      <c r="A20" s="461"/>
      <c r="B20" s="461"/>
      <c r="C20" s="461"/>
      <c r="D20" s="461"/>
      <c r="E20" s="461"/>
      <c r="F20" s="461"/>
      <c r="G20" s="461" t="s">
        <v>852</v>
      </c>
      <c r="H20" s="461"/>
      <c r="I20" s="461"/>
      <c r="J20" s="478"/>
      <c r="K20" s="93"/>
    </row>
    <row r="21" spans="1:11" ht="47.25" customHeight="1" x14ac:dyDescent="0.35">
      <c r="A21" s="461"/>
      <c r="B21" s="461"/>
      <c r="C21" s="461"/>
      <c r="D21" s="461"/>
      <c r="E21" s="461"/>
      <c r="F21" s="461"/>
      <c r="G21" s="461" t="s">
        <v>79</v>
      </c>
      <c r="H21" s="15" t="s">
        <v>80</v>
      </c>
      <c r="I21" s="461"/>
      <c r="J21" s="478"/>
      <c r="K21" s="93"/>
    </row>
    <row r="22" spans="1:11" ht="48" customHeight="1" x14ac:dyDescent="0.35">
      <c r="A22" s="461"/>
      <c r="B22" s="461"/>
      <c r="C22" s="461"/>
      <c r="D22" s="461"/>
      <c r="E22" s="461"/>
      <c r="F22" s="461"/>
      <c r="G22" s="461" t="s">
        <v>22</v>
      </c>
      <c r="H22" s="461" t="s">
        <v>23</v>
      </c>
      <c r="I22" s="461"/>
      <c r="J22" s="478"/>
      <c r="K22" s="93"/>
    </row>
    <row r="23" spans="1:11" ht="46.5" customHeight="1" x14ac:dyDescent="0.35">
      <c r="A23" s="461"/>
      <c r="B23" s="461"/>
      <c r="C23" s="461"/>
      <c r="D23" s="461"/>
      <c r="E23" s="461"/>
      <c r="F23" s="461"/>
      <c r="G23" s="461" t="s">
        <v>24</v>
      </c>
      <c r="H23" s="461" t="s">
        <v>25</v>
      </c>
      <c r="I23" s="461"/>
      <c r="J23" s="478"/>
      <c r="K23" s="93"/>
    </row>
    <row r="24" spans="1:11" ht="46.5" customHeight="1" x14ac:dyDescent="0.35">
      <c r="A24" s="461"/>
      <c r="B24" s="461"/>
      <c r="C24" s="461"/>
      <c r="D24" s="461"/>
      <c r="E24" s="461"/>
      <c r="F24" s="461"/>
      <c r="G24" s="461" t="s">
        <v>26</v>
      </c>
      <c r="H24" s="461" t="s">
        <v>27</v>
      </c>
      <c r="I24" s="461"/>
      <c r="J24" s="478"/>
      <c r="K24" s="93"/>
    </row>
    <row r="25" spans="1:11" ht="45" customHeight="1" x14ac:dyDescent="0.35">
      <c r="A25" s="461"/>
      <c r="B25" s="461"/>
      <c r="C25" s="461"/>
      <c r="D25" s="461"/>
      <c r="E25" s="461"/>
      <c r="F25" s="461"/>
      <c r="G25" s="461" t="s">
        <v>28</v>
      </c>
      <c r="H25" s="461" t="s">
        <v>29</v>
      </c>
      <c r="I25" s="461"/>
      <c r="J25" s="478"/>
      <c r="K25" s="93"/>
    </row>
    <row r="26" spans="1:11" ht="33.75" customHeight="1" x14ac:dyDescent="0.35">
      <c r="A26" s="461"/>
      <c r="B26" s="461"/>
      <c r="C26" s="461"/>
      <c r="D26" s="461"/>
      <c r="E26" s="461"/>
      <c r="F26" s="461"/>
      <c r="G26" s="461" t="s">
        <v>30</v>
      </c>
      <c r="H26" s="461" t="s">
        <v>31</v>
      </c>
      <c r="I26" s="461"/>
      <c r="J26" s="478"/>
      <c r="K26" s="93"/>
    </row>
    <row r="27" spans="1:11" ht="30.75" customHeight="1" x14ac:dyDescent="0.35">
      <c r="A27" s="461"/>
      <c r="B27" s="461"/>
      <c r="C27" s="461"/>
      <c r="D27" s="461"/>
      <c r="E27" s="461"/>
      <c r="F27" s="461"/>
      <c r="G27" s="461" t="s">
        <v>32</v>
      </c>
      <c r="H27" s="461" t="s">
        <v>33</v>
      </c>
      <c r="I27" s="461"/>
      <c r="J27" s="478"/>
      <c r="K27" s="93"/>
    </row>
    <row r="28" spans="1:11" ht="36" customHeight="1" x14ac:dyDescent="0.35">
      <c r="A28" s="461"/>
      <c r="B28" s="461"/>
      <c r="C28" s="461"/>
      <c r="D28" s="461"/>
      <c r="E28" s="461"/>
      <c r="F28" s="461"/>
      <c r="G28" s="461" t="s">
        <v>84</v>
      </c>
      <c r="H28" s="461" t="s">
        <v>85</v>
      </c>
      <c r="I28" s="461"/>
      <c r="J28" s="478"/>
      <c r="K28" s="93"/>
    </row>
    <row r="29" spans="1:11" ht="33.75" customHeight="1" x14ac:dyDescent="0.35">
      <c r="A29" s="461"/>
      <c r="B29" s="461"/>
      <c r="C29" s="461"/>
      <c r="D29" s="461"/>
      <c r="E29" s="461"/>
      <c r="F29" s="461"/>
      <c r="G29" s="461" t="s">
        <v>86</v>
      </c>
      <c r="H29" s="461" t="s">
        <v>87</v>
      </c>
      <c r="I29" s="461"/>
      <c r="J29" s="478"/>
      <c r="K29" s="93"/>
    </row>
    <row r="30" spans="1:11" ht="34.5" customHeight="1" x14ac:dyDescent="0.35">
      <c r="A30" s="461"/>
      <c r="B30" s="461"/>
      <c r="C30" s="461"/>
      <c r="D30" s="461"/>
      <c r="E30" s="461"/>
      <c r="F30" s="461"/>
      <c r="G30" s="461" t="s">
        <v>88</v>
      </c>
      <c r="H30" s="461"/>
      <c r="I30" s="461"/>
      <c r="J30" s="478"/>
      <c r="K30" s="93"/>
    </row>
    <row r="31" spans="1:11" ht="33.75" customHeight="1" x14ac:dyDescent="0.35">
      <c r="A31" s="461"/>
      <c r="B31" s="461"/>
      <c r="C31" s="461"/>
      <c r="D31" s="461"/>
      <c r="E31" s="461"/>
      <c r="F31" s="461"/>
      <c r="G31" s="461" t="s">
        <v>74</v>
      </c>
      <c r="H31" s="461" t="s">
        <v>81</v>
      </c>
      <c r="I31" s="461"/>
      <c r="J31" s="478"/>
      <c r="K31" s="93"/>
    </row>
    <row r="32" spans="1:11" ht="78" customHeight="1" x14ac:dyDescent="0.35">
      <c r="A32" s="461" t="s">
        <v>8</v>
      </c>
      <c r="B32" s="461"/>
      <c r="C32" s="461"/>
      <c r="D32" s="461" t="s">
        <v>8</v>
      </c>
      <c r="E32" s="461"/>
      <c r="F32" s="461"/>
      <c r="G32" s="461" t="s">
        <v>82</v>
      </c>
      <c r="H32" s="461"/>
      <c r="I32" s="461" t="s">
        <v>2168</v>
      </c>
      <c r="J32" s="478"/>
      <c r="K32" s="93"/>
    </row>
    <row r="33" spans="1:11" ht="60.75" customHeight="1" x14ac:dyDescent="0.35">
      <c r="A33" s="461"/>
      <c r="B33" s="461"/>
      <c r="C33" s="461"/>
      <c r="D33" s="461"/>
      <c r="E33" s="461"/>
      <c r="F33" s="461"/>
      <c r="G33" s="461" t="s">
        <v>89</v>
      </c>
      <c r="H33" s="461"/>
      <c r="I33" s="461"/>
      <c r="J33" s="478"/>
      <c r="K33" s="93"/>
    </row>
    <row r="34" spans="1:11" ht="66.75" customHeight="1" x14ac:dyDescent="0.35">
      <c r="A34" s="461"/>
      <c r="B34" s="461"/>
      <c r="C34" s="461"/>
      <c r="D34" s="461"/>
      <c r="E34" s="461"/>
      <c r="F34" s="461"/>
      <c r="G34" s="461" t="s">
        <v>34</v>
      </c>
      <c r="H34" s="461" t="s">
        <v>35</v>
      </c>
      <c r="I34" s="461"/>
      <c r="J34" s="478"/>
      <c r="K34" s="93"/>
    </row>
    <row r="35" spans="1:11" ht="29" x14ac:dyDescent="0.35">
      <c r="A35" s="461"/>
      <c r="B35" s="461"/>
      <c r="C35" s="461"/>
      <c r="D35" s="461"/>
      <c r="E35" s="461"/>
      <c r="F35" s="461"/>
      <c r="G35" s="461" t="s">
        <v>90</v>
      </c>
      <c r="H35" s="461" t="s">
        <v>91</v>
      </c>
      <c r="I35" s="461"/>
      <c r="J35" s="478"/>
      <c r="K35" s="93"/>
    </row>
    <row r="36" spans="1:11" ht="50.25" customHeight="1" x14ac:dyDescent="0.35">
      <c r="A36" s="461"/>
      <c r="B36" s="461"/>
      <c r="C36" s="461"/>
      <c r="D36" s="461"/>
      <c r="E36" s="461"/>
      <c r="F36" s="461"/>
      <c r="G36" s="461" t="s">
        <v>37</v>
      </c>
      <c r="H36" s="461" t="s">
        <v>38</v>
      </c>
      <c r="I36" s="461"/>
      <c r="J36" s="478"/>
      <c r="K36" s="93"/>
    </row>
    <row r="37" spans="1:11" ht="48.75" customHeight="1" x14ac:dyDescent="0.35">
      <c r="A37" s="461"/>
      <c r="B37" s="461"/>
      <c r="C37" s="461"/>
      <c r="D37" s="461"/>
      <c r="E37" s="461"/>
      <c r="F37" s="461"/>
      <c r="G37" s="461" t="s">
        <v>92</v>
      </c>
      <c r="H37" s="461" t="s">
        <v>38</v>
      </c>
      <c r="I37" s="461"/>
      <c r="J37" s="478"/>
      <c r="K37" s="93"/>
    </row>
    <row r="38" spans="1:11" ht="47.25" customHeight="1" x14ac:dyDescent="0.35">
      <c r="A38" s="461"/>
      <c r="B38" s="461"/>
      <c r="C38" s="461"/>
      <c r="D38" s="461"/>
      <c r="E38" s="461"/>
      <c r="F38" s="461"/>
      <c r="G38" s="461" t="s">
        <v>39</v>
      </c>
      <c r="H38" s="461" t="s">
        <v>40</v>
      </c>
      <c r="I38" s="461"/>
      <c r="J38" s="478"/>
      <c r="K38" s="93"/>
    </row>
    <row r="39" spans="1:11" ht="33.75" customHeight="1" x14ac:dyDescent="0.35">
      <c r="A39" s="461"/>
      <c r="B39" s="461"/>
      <c r="C39" s="461"/>
      <c r="D39" s="461"/>
      <c r="E39" s="461"/>
      <c r="F39" s="461"/>
      <c r="G39" s="461" t="s">
        <v>93</v>
      </c>
      <c r="H39" s="461" t="s">
        <v>94</v>
      </c>
      <c r="I39" s="461"/>
      <c r="J39" s="478"/>
      <c r="K39" s="93"/>
    </row>
    <row r="40" spans="1:11" ht="51.75" customHeight="1" x14ac:dyDescent="0.35">
      <c r="A40" s="461"/>
      <c r="B40" s="461"/>
      <c r="C40" s="461"/>
      <c r="D40" s="461"/>
      <c r="E40" s="461"/>
      <c r="F40" s="461"/>
      <c r="G40" s="461" t="s">
        <v>41</v>
      </c>
      <c r="H40" s="461" t="s">
        <v>42</v>
      </c>
      <c r="I40" s="461"/>
      <c r="J40" s="478"/>
      <c r="K40" s="93"/>
    </row>
    <row r="41" spans="1:11" ht="78" customHeight="1" x14ac:dyDescent="0.35">
      <c r="A41" s="461"/>
      <c r="B41" s="461"/>
      <c r="C41" s="461"/>
      <c r="D41" s="461"/>
      <c r="E41" s="461"/>
      <c r="F41" s="461"/>
      <c r="G41" s="461" t="s">
        <v>43</v>
      </c>
      <c r="H41" s="461" t="s">
        <v>44</v>
      </c>
      <c r="I41" s="461"/>
      <c r="J41" s="478"/>
      <c r="K41" s="93"/>
    </row>
    <row r="42" spans="1:11" ht="87" x14ac:dyDescent="0.35">
      <c r="A42" s="461"/>
      <c r="B42" s="461"/>
      <c r="C42" s="461"/>
      <c r="D42" s="461"/>
      <c r="E42" s="461"/>
      <c r="F42" s="461"/>
      <c r="G42" s="461" t="s">
        <v>45</v>
      </c>
      <c r="H42" s="461" t="s">
        <v>46</v>
      </c>
      <c r="I42" s="461"/>
      <c r="J42" s="478"/>
      <c r="K42" s="93"/>
    </row>
    <row r="43" spans="1:11" ht="29" x14ac:dyDescent="0.35">
      <c r="A43" s="461"/>
      <c r="B43" s="461"/>
      <c r="C43" s="461"/>
      <c r="D43" s="461"/>
      <c r="E43" s="461"/>
      <c r="F43" s="461"/>
      <c r="G43" s="461" t="s">
        <v>47</v>
      </c>
      <c r="H43" s="461" t="s">
        <v>48</v>
      </c>
      <c r="I43" s="461"/>
      <c r="J43" s="478"/>
      <c r="K43" s="93"/>
    </row>
    <row r="44" spans="1:11" ht="29" x14ac:dyDescent="0.35">
      <c r="A44" s="461"/>
      <c r="B44" s="461"/>
      <c r="C44" s="461"/>
      <c r="D44" s="461"/>
      <c r="E44" s="461"/>
      <c r="F44" s="461"/>
      <c r="G44" s="461" t="s">
        <v>49</v>
      </c>
      <c r="H44" s="461" t="s">
        <v>50</v>
      </c>
      <c r="I44" s="461"/>
      <c r="J44" s="478"/>
      <c r="K44" s="93"/>
    </row>
    <row r="45" spans="1:11" x14ac:dyDescent="0.35">
      <c r="A45" s="461"/>
      <c r="B45" s="461"/>
      <c r="C45" s="461"/>
      <c r="D45" s="461"/>
      <c r="E45" s="461"/>
      <c r="F45" s="461"/>
      <c r="G45" s="461" t="s">
        <v>51</v>
      </c>
      <c r="H45" s="461" t="s">
        <v>52</v>
      </c>
      <c r="I45" s="461"/>
      <c r="J45" s="478"/>
      <c r="K45" s="93"/>
    </row>
    <row r="46" spans="1:11" ht="101.5" x14ac:dyDescent="0.35">
      <c r="A46" s="461"/>
      <c r="B46" s="461"/>
      <c r="C46" s="461"/>
      <c r="D46" s="461"/>
      <c r="E46" s="461"/>
      <c r="F46" s="461"/>
      <c r="G46" s="93" t="s">
        <v>854</v>
      </c>
      <c r="H46" s="461" t="s">
        <v>54</v>
      </c>
      <c r="I46" s="461"/>
      <c r="J46" s="478"/>
      <c r="K46" s="93"/>
    </row>
    <row r="47" spans="1:11" ht="203" x14ac:dyDescent="0.35">
      <c r="A47" s="461"/>
      <c r="B47" s="461"/>
      <c r="C47" s="461"/>
      <c r="D47" s="461"/>
      <c r="E47" s="461"/>
      <c r="F47" s="461"/>
      <c r="G47" s="461" t="s">
        <v>55</v>
      </c>
      <c r="H47" s="461" t="s">
        <v>56</v>
      </c>
      <c r="I47" s="461"/>
      <c r="J47" s="478"/>
      <c r="K47" s="93"/>
    </row>
    <row r="48" spans="1:11" ht="29" x14ac:dyDescent="0.35">
      <c r="A48" s="461"/>
      <c r="B48" s="461"/>
      <c r="C48" s="461"/>
      <c r="D48" s="461"/>
      <c r="E48" s="461"/>
      <c r="F48" s="461"/>
      <c r="G48" s="461" t="s">
        <v>57</v>
      </c>
      <c r="H48" s="461" t="s">
        <v>58</v>
      </c>
      <c r="I48" s="461"/>
      <c r="J48" s="478"/>
      <c r="K48" s="93"/>
    </row>
    <row r="49" spans="1:11" ht="29" x14ac:dyDescent="0.35">
      <c r="A49" s="461"/>
      <c r="B49" s="461"/>
      <c r="C49" s="461"/>
      <c r="D49" s="461"/>
      <c r="E49" s="461"/>
      <c r="F49" s="461"/>
      <c r="G49" s="461" t="s">
        <v>855</v>
      </c>
      <c r="H49" s="461"/>
      <c r="I49" s="461"/>
      <c r="J49" s="478"/>
      <c r="K49" s="93"/>
    </row>
    <row r="50" spans="1:11" ht="29" x14ac:dyDescent="0.35">
      <c r="A50" s="461"/>
      <c r="B50" s="461"/>
      <c r="C50" s="461"/>
      <c r="D50" s="461"/>
      <c r="E50" s="461"/>
      <c r="F50" s="461"/>
      <c r="G50" s="461" t="s">
        <v>59</v>
      </c>
      <c r="H50" s="461" t="s">
        <v>60</v>
      </c>
      <c r="I50" s="461"/>
      <c r="J50" s="478"/>
      <c r="K50" s="93"/>
    </row>
    <row r="51" spans="1:11" ht="29" x14ac:dyDescent="0.35">
      <c r="A51" s="461"/>
      <c r="B51" s="461"/>
      <c r="C51" s="461"/>
      <c r="D51" s="461"/>
      <c r="E51" s="461"/>
      <c r="F51" s="461"/>
      <c r="G51" s="461" t="s">
        <v>856</v>
      </c>
      <c r="H51" s="461"/>
      <c r="I51" s="461"/>
      <c r="J51" s="478"/>
      <c r="K51" s="93"/>
    </row>
    <row r="52" spans="1:11" ht="29" x14ac:dyDescent="0.35">
      <c r="A52" s="461"/>
      <c r="B52" s="461"/>
      <c r="C52" s="461"/>
      <c r="D52" s="461"/>
      <c r="E52" s="461"/>
      <c r="F52" s="461"/>
      <c r="G52" s="461" t="s">
        <v>857</v>
      </c>
      <c r="H52" s="461"/>
      <c r="I52" s="461"/>
      <c r="J52" s="478"/>
      <c r="K52" s="93"/>
    </row>
    <row r="53" spans="1:11" ht="35.25" customHeight="1" x14ac:dyDescent="0.35">
      <c r="A53" s="461"/>
      <c r="B53" s="461"/>
      <c r="C53" s="461"/>
      <c r="D53" s="461"/>
      <c r="E53" s="461"/>
      <c r="F53" s="461"/>
      <c r="G53" s="461" t="s">
        <v>858</v>
      </c>
      <c r="H53" s="461"/>
      <c r="I53" s="461"/>
      <c r="J53" s="478"/>
      <c r="K53" s="93"/>
    </row>
    <row r="54" spans="1:11" ht="60.75" customHeight="1" x14ac:dyDescent="0.35">
      <c r="A54" s="461"/>
      <c r="B54" s="461"/>
      <c r="C54" s="461"/>
      <c r="D54" s="461"/>
      <c r="E54" s="461"/>
      <c r="F54" s="461"/>
      <c r="G54" s="461" t="s">
        <v>859</v>
      </c>
      <c r="H54" s="461" t="s">
        <v>70</v>
      </c>
      <c r="I54" s="461"/>
      <c r="J54" s="478"/>
      <c r="K54" s="93"/>
    </row>
    <row r="55" spans="1:11" ht="36.75" customHeight="1" x14ac:dyDescent="0.35">
      <c r="A55" s="461"/>
      <c r="B55" s="461"/>
      <c r="C55" s="461"/>
      <c r="D55" s="461"/>
      <c r="E55" s="461"/>
      <c r="F55" s="461"/>
      <c r="G55" s="461" t="s">
        <v>61</v>
      </c>
      <c r="H55" s="461" t="s">
        <v>62</v>
      </c>
      <c r="I55" s="461"/>
      <c r="J55" s="478"/>
      <c r="K55" s="93"/>
    </row>
    <row r="56" spans="1:11" ht="32.25" customHeight="1" x14ac:dyDescent="0.35">
      <c r="A56" s="461"/>
      <c r="B56" s="461"/>
      <c r="C56" s="461"/>
      <c r="D56" s="461"/>
      <c r="E56" s="461"/>
      <c r="F56" s="461"/>
      <c r="G56" s="461" t="s">
        <v>63</v>
      </c>
      <c r="H56" s="461" t="s">
        <v>64</v>
      </c>
      <c r="I56" s="461"/>
      <c r="J56" s="478"/>
      <c r="K56" s="93"/>
    </row>
    <row r="57" spans="1:11" ht="43.5" x14ac:dyDescent="0.35">
      <c r="A57" s="461"/>
      <c r="B57" s="461"/>
      <c r="C57" s="461"/>
      <c r="D57" s="461"/>
      <c r="E57" s="461"/>
      <c r="F57" s="461"/>
      <c r="G57" s="461" t="s">
        <v>65</v>
      </c>
      <c r="H57" s="461" t="s">
        <v>66</v>
      </c>
      <c r="I57" s="461"/>
      <c r="J57" s="478"/>
      <c r="K57" s="93"/>
    </row>
    <row r="58" spans="1:11" ht="29.25" customHeight="1" x14ac:dyDescent="0.35">
      <c r="A58" s="461"/>
      <c r="B58" s="461"/>
      <c r="C58" s="461"/>
      <c r="D58" s="461"/>
      <c r="E58" s="461"/>
      <c r="F58" s="461"/>
      <c r="G58" s="461" t="s">
        <v>67</v>
      </c>
      <c r="H58" s="461" t="s">
        <v>68</v>
      </c>
      <c r="I58" s="461"/>
      <c r="J58" s="478"/>
      <c r="K58" s="93"/>
    </row>
    <row r="59" spans="1:11" ht="59.25" customHeight="1" x14ac:dyDescent="0.35">
      <c r="A59" s="461"/>
      <c r="B59" s="461"/>
      <c r="C59" s="461"/>
      <c r="D59" s="461"/>
      <c r="E59" s="461"/>
      <c r="F59" s="461"/>
      <c r="G59" s="461" t="s">
        <v>71</v>
      </c>
      <c r="H59" s="461" t="s">
        <v>72</v>
      </c>
      <c r="I59" s="461"/>
      <c r="J59" s="478"/>
      <c r="K59" s="93"/>
    </row>
    <row r="60" spans="1:11" ht="43.5" x14ac:dyDescent="0.35">
      <c r="A60" s="461"/>
      <c r="B60" s="461"/>
      <c r="C60" s="461"/>
      <c r="D60" s="461"/>
      <c r="E60" s="461"/>
      <c r="F60" s="461"/>
      <c r="G60" s="461" t="s">
        <v>860</v>
      </c>
      <c r="H60" s="461"/>
      <c r="I60" s="461"/>
      <c r="J60" s="478"/>
      <c r="K60" s="93"/>
    </row>
    <row r="61" spans="1:11" x14ac:dyDescent="0.35">
      <c r="A61" s="461"/>
      <c r="B61" s="461"/>
      <c r="C61" s="461"/>
      <c r="D61" s="461"/>
      <c r="E61" s="461"/>
      <c r="F61" s="461"/>
      <c r="G61" s="461" t="s">
        <v>96</v>
      </c>
      <c r="H61" s="15" t="s">
        <v>98</v>
      </c>
      <c r="I61" s="461"/>
      <c r="J61" s="478"/>
      <c r="K61" s="93"/>
    </row>
    <row r="62" spans="1:11" ht="51.75" customHeight="1" x14ac:dyDescent="0.35">
      <c r="A62" s="461"/>
      <c r="B62" s="461"/>
      <c r="C62" s="461"/>
      <c r="D62" s="461"/>
      <c r="E62" s="15"/>
      <c r="F62" s="461"/>
      <c r="G62" s="461" t="s">
        <v>97</v>
      </c>
      <c r="H62" s="461" t="s">
        <v>99</v>
      </c>
      <c r="I62" s="461"/>
      <c r="J62" s="478"/>
      <c r="K62" s="93"/>
    </row>
    <row r="63" spans="1:11" x14ac:dyDescent="0.35">
      <c r="H63"/>
    </row>
    <row r="64" spans="1:11" x14ac:dyDescent="0.35">
      <c r="H64"/>
    </row>
    <row r="65" spans="8:8" x14ac:dyDescent="0.35">
      <c r="H65"/>
    </row>
    <row r="66" spans="8:8" ht="19.5" customHeight="1" x14ac:dyDescent="0.35">
      <c r="H66"/>
    </row>
    <row r="67" spans="8:8" ht="17.25" customHeight="1" x14ac:dyDescent="0.35">
      <c r="H67"/>
    </row>
    <row r="68" spans="8:8" x14ac:dyDescent="0.35">
      <c r="H68"/>
    </row>
    <row r="69" spans="8:8" x14ac:dyDescent="0.35">
      <c r="H69"/>
    </row>
    <row r="70" spans="8:8" x14ac:dyDescent="0.35">
      <c r="H70"/>
    </row>
    <row r="71" spans="8:8" ht="30" customHeight="1"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36.75"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1:I2"/>
    <mergeCell ref="A3:B3"/>
    <mergeCell ref="C3:D3"/>
    <mergeCell ref="E3:F3"/>
    <mergeCell ref="A4:B4"/>
    <mergeCell ref="C4:D4"/>
    <mergeCell ref="E4:F4"/>
    <mergeCell ref="A9:B9"/>
    <mergeCell ref="C9:F9"/>
    <mergeCell ref="G9:I9"/>
    <mergeCell ref="A5:E5"/>
    <mergeCell ref="F5:G5"/>
    <mergeCell ref="A6:E6"/>
    <mergeCell ref="F6:G6"/>
    <mergeCell ref="B7:E7"/>
    <mergeCell ref="F7:G7"/>
  </mergeCells>
  <hyperlinks>
    <hyperlink ref="H4" r:id="rId1" xr:uid="{45C85950-49C7-4FCE-B376-F460CC05797D}"/>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3102-FC90-4B8A-B2D6-272B1E01861D}">
  <dimension ref="A1:R61"/>
  <sheetViews>
    <sheetView workbookViewId="0">
      <selection activeCell="H2" sqref="H2:H5"/>
    </sheetView>
  </sheetViews>
  <sheetFormatPr baseColWidth="10" defaultColWidth="8.7265625" defaultRowHeight="14.5" x14ac:dyDescent="0.35"/>
  <cols>
    <col min="1" max="1" width="13.36328125" customWidth="1"/>
    <col min="4" max="4" width="15.90625" customWidth="1"/>
    <col min="7" max="7" width="15" customWidth="1"/>
    <col min="16" max="16" width="14" customWidth="1"/>
    <col min="17" max="17" width="24.36328125" customWidth="1"/>
  </cols>
  <sheetData>
    <row r="1" spans="1:18" ht="92.2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43" t="s">
        <v>877</v>
      </c>
      <c r="N1" s="227" t="s">
        <v>878</v>
      </c>
      <c r="O1" s="227" t="s">
        <v>879</v>
      </c>
      <c r="P1" s="227" t="s">
        <v>121</v>
      </c>
      <c r="Q1" s="244" t="s">
        <v>875</v>
      </c>
      <c r="R1" s="63"/>
    </row>
    <row r="2" spans="1:18" ht="43.5" x14ac:dyDescent="0.35">
      <c r="A2" s="214" t="s">
        <v>1974</v>
      </c>
      <c r="B2" s="157" t="s">
        <v>36</v>
      </c>
      <c r="C2" s="157"/>
      <c r="D2" s="212" t="s">
        <v>1367</v>
      </c>
      <c r="E2" s="231" t="s">
        <v>1973</v>
      </c>
      <c r="F2" s="212" t="s">
        <v>1371</v>
      </c>
      <c r="G2" s="325" t="s">
        <v>1372</v>
      </c>
      <c r="H2" s="231" t="s">
        <v>1373</v>
      </c>
      <c r="I2" s="157" t="s">
        <v>893</v>
      </c>
      <c r="J2" s="157"/>
      <c r="K2" s="157"/>
      <c r="L2" s="157"/>
      <c r="M2" s="157" t="s">
        <v>36</v>
      </c>
      <c r="N2" s="157" t="s">
        <v>36</v>
      </c>
      <c r="O2" s="157"/>
      <c r="P2" s="157"/>
      <c r="Q2" s="229" t="s">
        <v>2228</v>
      </c>
      <c r="R2" s="63"/>
    </row>
    <row r="3" spans="1:18" ht="43.5" x14ac:dyDescent="0.35">
      <c r="A3" s="214"/>
      <c r="B3" s="157"/>
      <c r="C3" s="157"/>
      <c r="D3" s="212" t="s">
        <v>1370</v>
      </c>
      <c r="E3" s="157"/>
      <c r="F3" s="212"/>
      <c r="G3" s="157" t="s">
        <v>1970</v>
      </c>
      <c r="H3" s="212"/>
      <c r="I3" s="157"/>
      <c r="J3" s="157"/>
      <c r="K3" s="157"/>
      <c r="L3" s="157"/>
      <c r="M3" s="157"/>
      <c r="N3" s="157"/>
      <c r="O3" s="157"/>
      <c r="P3" s="157"/>
      <c r="Q3" s="229"/>
    </row>
    <row r="4" spans="1:18" ht="29" x14ac:dyDescent="0.35">
      <c r="A4" s="214"/>
      <c r="B4" s="157"/>
      <c r="C4" s="157"/>
      <c r="D4" s="212"/>
      <c r="E4" s="157"/>
      <c r="F4" s="212" t="s">
        <v>1972</v>
      </c>
      <c r="G4" s="253" t="s">
        <v>1971</v>
      </c>
      <c r="H4" s="212"/>
      <c r="I4" s="157"/>
      <c r="J4" s="157"/>
      <c r="K4" s="157"/>
      <c r="L4" s="157"/>
      <c r="M4" s="157"/>
      <c r="N4" s="157"/>
      <c r="O4" s="157"/>
      <c r="P4" s="157"/>
      <c r="Q4" s="229"/>
    </row>
    <row r="5" spans="1:18" ht="29" x14ac:dyDescent="0.35">
      <c r="A5" s="214"/>
      <c r="B5" s="157"/>
      <c r="C5" s="157"/>
      <c r="D5" s="212"/>
      <c r="E5" s="157"/>
      <c r="F5" s="212" t="s">
        <v>1369</v>
      </c>
      <c r="G5" s="292" t="s">
        <v>2131</v>
      </c>
      <c r="H5" s="212" t="s">
        <v>1368</v>
      </c>
      <c r="I5" s="157"/>
      <c r="J5" s="157"/>
      <c r="K5" s="157"/>
      <c r="L5" s="157"/>
      <c r="M5" s="157"/>
      <c r="N5" s="157"/>
      <c r="O5" s="157"/>
      <c r="P5" s="157"/>
      <c r="Q5" s="229"/>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60" t="s">
        <v>4</v>
      </c>
      <c r="B8" s="60" t="s">
        <v>5</v>
      </c>
      <c r="C8" s="61" t="s">
        <v>6</v>
      </c>
      <c r="D8" s="61" t="s">
        <v>880</v>
      </c>
      <c r="E8" s="61" t="s">
        <v>7</v>
      </c>
      <c r="F8" s="61" t="s">
        <v>881</v>
      </c>
      <c r="G8" s="65" t="s">
        <v>0</v>
      </c>
      <c r="H8" s="65" t="s">
        <v>1</v>
      </c>
      <c r="I8" s="65" t="s">
        <v>894</v>
      </c>
    </row>
    <row r="9" spans="1:18" x14ac:dyDescent="0.35">
      <c r="A9" s="1"/>
      <c r="B9" s="1"/>
      <c r="C9" s="1"/>
      <c r="D9" s="1"/>
      <c r="E9" s="1"/>
      <c r="F9" s="1"/>
      <c r="G9" s="1" t="s">
        <v>2</v>
      </c>
      <c r="H9" s="1"/>
      <c r="I9" s="1"/>
    </row>
    <row r="10" spans="1:18" x14ac:dyDescent="0.35">
      <c r="A10" s="1"/>
      <c r="B10" s="1"/>
      <c r="C10" s="1"/>
      <c r="D10" s="1"/>
      <c r="E10" s="1"/>
      <c r="F10" s="1"/>
      <c r="G10" s="1" t="s">
        <v>3</v>
      </c>
      <c r="H10" s="1"/>
      <c r="I10" s="1"/>
    </row>
    <row r="11" spans="1:18" ht="319.5" x14ac:dyDescent="0.4">
      <c r="A11" s="1"/>
      <c r="B11" s="1"/>
      <c r="C11" s="1"/>
      <c r="D11" s="1"/>
      <c r="E11" s="1"/>
      <c r="F11" s="1"/>
      <c r="G11" s="1" t="s">
        <v>853</v>
      </c>
      <c r="H11" s="1" t="s">
        <v>73</v>
      </c>
      <c r="I11" s="64"/>
    </row>
    <row r="12" spans="1:18" ht="29" x14ac:dyDescent="0.35">
      <c r="A12" s="1"/>
      <c r="B12" s="1"/>
      <c r="C12" s="1"/>
      <c r="D12" s="1"/>
      <c r="E12" s="1"/>
      <c r="F12" s="1"/>
      <c r="G12" s="1" t="s">
        <v>14</v>
      </c>
      <c r="H12" t="s">
        <v>76</v>
      </c>
      <c r="I12" s="1"/>
    </row>
    <row r="13" spans="1:18" ht="29" x14ac:dyDescent="0.35">
      <c r="A13" s="1"/>
      <c r="B13" s="1"/>
      <c r="C13" s="1"/>
      <c r="D13" s="1"/>
      <c r="E13" s="1"/>
      <c r="F13" s="1"/>
      <c r="G13" s="1" t="s">
        <v>16</v>
      </c>
      <c r="H13" s="1"/>
      <c r="I13" s="1"/>
    </row>
    <row r="14" spans="1:18" ht="87" x14ac:dyDescent="0.35">
      <c r="A14" s="1"/>
      <c r="B14" s="1"/>
      <c r="C14" s="1"/>
      <c r="D14" s="1"/>
      <c r="E14" s="1"/>
      <c r="F14" s="1"/>
      <c r="G14" s="1" t="s">
        <v>17</v>
      </c>
      <c r="H14" s="1" t="s">
        <v>19</v>
      </c>
      <c r="I14" s="1"/>
    </row>
    <row r="15" spans="1:18" ht="87" x14ac:dyDescent="0.35">
      <c r="A15" s="1"/>
      <c r="B15" s="1"/>
      <c r="C15" s="1"/>
      <c r="D15" s="1"/>
      <c r="E15" s="1"/>
      <c r="F15" s="1"/>
      <c r="G15" s="1" t="s">
        <v>20</v>
      </c>
      <c r="H15" s="1" t="s">
        <v>21</v>
      </c>
      <c r="I15" s="1"/>
    </row>
    <row r="16" spans="1:18" ht="116" x14ac:dyDescent="0.35">
      <c r="A16" s="1"/>
      <c r="B16" s="1"/>
      <c r="C16" s="1"/>
      <c r="D16" s="1"/>
      <c r="E16" s="1"/>
      <c r="F16" s="1"/>
      <c r="G16" s="1" t="s">
        <v>75</v>
      </c>
      <c r="H16" s="1" t="s">
        <v>77</v>
      </c>
      <c r="I16" s="1"/>
    </row>
    <row r="17" spans="1:9" ht="29" x14ac:dyDescent="0.35">
      <c r="A17" s="1"/>
      <c r="B17" s="1"/>
      <c r="C17" s="1"/>
      <c r="D17" s="1"/>
      <c r="E17" s="1"/>
      <c r="F17" s="1"/>
      <c r="G17" s="1" t="s">
        <v>78</v>
      </c>
      <c r="H17" s="1" t="s">
        <v>76</v>
      </c>
      <c r="I17" s="1"/>
    </row>
    <row r="18" spans="1:9" ht="43.5" x14ac:dyDescent="0.35">
      <c r="A18" s="1"/>
      <c r="B18" s="1"/>
      <c r="C18" s="1"/>
      <c r="D18" s="1"/>
      <c r="E18" s="1"/>
      <c r="F18" s="1"/>
      <c r="G18" s="1" t="s">
        <v>852</v>
      </c>
      <c r="H18" s="1"/>
      <c r="I18" s="1"/>
    </row>
    <row r="19" spans="1:9" ht="58" x14ac:dyDescent="0.35">
      <c r="A19" s="1"/>
      <c r="B19" s="1"/>
      <c r="C19" s="1"/>
      <c r="D19" s="1"/>
      <c r="E19" s="1"/>
      <c r="F19" s="1"/>
      <c r="G19" s="1" t="s">
        <v>79</v>
      </c>
      <c r="H19" t="s">
        <v>80</v>
      </c>
      <c r="I19" s="1"/>
    </row>
    <row r="20" spans="1:9" ht="87" x14ac:dyDescent="0.35">
      <c r="A20" s="1"/>
      <c r="B20" s="1"/>
      <c r="C20" s="1"/>
      <c r="D20" s="1"/>
      <c r="E20" s="1"/>
      <c r="F20" s="1"/>
      <c r="G20" s="1" t="s">
        <v>22</v>
      </c>
      <c r="H20" s="1" t="s">
        <v>23</v>
      </c>
      <c r="I20" s="1"/>
    </row>
    <row r="21" spans="1:9" ht="87" x14ac:dyDescent="0.35">
      <c r="A21" s="1"/>
      <c r="B21" s="1"/>
      <c r="C21" s="1"/>
      <c r="D21" s="1"/>
      <c r="E21" s="1"/>
      <c r="F21" s="1"/>
      <c r="G21" s="1" t="s">
        <v>24</v>
      </c>
      <c r="H21" s="1" t="s">
        <v>25</v>
      </c>
      <c r="I21" s="1"/>
    </row>
    <row r="22" spans="1:9" ht="87" x14ac:dyDescent="0.35">
      <c r="A22" s="1"/>
      <c r="B22" s="1"/>
      <c r="C22" s="1"/>
      <c r="D22" s="1"/>
      <c r="E22" s="1"/>
      <c r="F22" s="1"/>
      <c r="G22" s="1" t="s">
        <v>26</v>
      </c>
      <c r="H22" s="1" t="s">
        <v>27</v>
      </c>
      <c r="I22" s="1"/>
    </row>
    <row r="23" spans="1:9" ht="101.5" x14ac:dyDescent="0.35">
      <c r="A23" s="1"/>
      <c r="B23" s="1"/>
      <c r="C23" s="1"/>
      <c r="D23" s="1"/>
      <c r="E23" s="1"/>
      <c r="F23" s="1"/>
      <c r="G23" s="1" t="s">
        <v>28</v>
      </c>
      <c r="H23" s="1" t="s">
        <v>29</v>
      </c>
      <c r="I23" s="1"/>
    </row>
    <row r="24" spans="1:9" ht="58" x14ac:dyDescent="0.35">
      <c r="A24" s="1"/>
      <c r="B24" s="1"/>
      <c r="C24" s="1"/>
      <c r="D24" s="1"/>
      <c r="E24" s="1"/>
      <c r="F24" s="1"/>
      <c r="G24" s="1" t="s">
        <v>30</v>
      </c>
      <c r="H24" s="1" t="s">
        <v>31</v>
      </c>
      <c r="I24" s="1"/>
    </row>
    <row r="25" spans="1:9" ht="58" x14ac:dyDescent="0.35">
      <c r="A25" s="1"/>
      <c r="B25" s="1"/>
      <c r="C25" s="1"/>
      <c r="D25" s="1"/>
      <c r="E25" s="1"/>
      <c r="F25" s="1"/>
      <c r="G25" s="1" t="s">
        <v>32</v>
      </c>
      <c r="H25" s="1" t="s">
        <v>33</v>
      </c>
      <c r="I25" s="1"/>
    </row>
    <row r="26" spans="1:9" ht="72.5" x14ac:dyDescent="0.35">
      <c r="A26" s="1"/>
      <c r="B26" s="1"/>
      <c r="C26" s="1"/>
      <c r="D26" s="1"/>
      <c r="E26" s="1"/>
      <c r="F26" s="1"/>
      <c r="G26" s="1" t="s">
        <v>84</v>
      </c>
      <c r="H26" s="1" t="s">
        <v>85</v>
      </c>
      <c r="I26" s="1"/>
    </row>
    <row r="27" spans="1:9" ht="58" x14ac:dyDescent="0.35">
      <c r="A27" s="1"/>
      <c r="B27" s="1"/>
      <c r="C27" s="1"/>
      <c r="D27" s="1"/>
      <c r="E27" s="1"/>
      <c r="F27" s="1"/>
      <c r="G27" s="1" t="s">
        <v>86</v>
      </c>
      <c r="H27" s="1" t="s">
        <v>87</v>
      </c>
      <c r="I27" s="1"/>
    </row>
    <row r="28" spans="1:9" ht="43.5" x14ac:dyDescent="0.35">
      <c r="A28" s="1"/>
      <c r="B28" s="1"/>
      <c r="C28" s="1"/>
      <c r="D28" s="1"/>
      <c r="E28" s="1"/>
      <c r="F28" s="1"/>
      <c r="G28" s="1" t="s">
        <v>88</v>
      </c>
      <c r="H28" s="1"/>
      <c r="I28" s="1"/>
    </row>
    <row r="29" spans="1:9" ht="87" x14ac:dyDescent="0.35">
      <c r="A29" s="1"/>
      <c r="B29" s="1"/>
      <c r="C29" s="1"/>
      <c r="D29" s="1"/>
      <c r="E29" s="1"/>
      <c r="F29" s="1"/>
      <c r="G29" s="1" t="s">
        <v>74</v>
      </c>
      <c r="H29" s="1" t="s">
        <v>81</v>
      </c>
      <c r="I29" s="1"/>
    </row>
    <row r="30" spans="1:9" ht="87" x14ac:dyDescent="0.35">
      <c r="A30" s="1"/>
      <c r="B30" s="1"/>
      <c r="C30" s="1"/>
      <c r="D30" s="1"/>
      <c r="E30" s="1"/>
      <c r="F30" s="1"/>
      <c r="G30" s="1" t="s">
        <v>82</v>
      </c>
      <c r="H30" s="1"/>
      <c r="I30" s="1"/>
    </row>
    <row r="31" spans="1:9" ht="87" x14ac:dyDescent="0.35">
      <c r="A31" s="1"/>
      <c r="B31" s="1"/>
      <c r="C31" s="1"/>
      <c r="D31" s="1"/>
      <c r="E31" s="1"/>
      <c r="F31" s="1"/>
      <c r="G31" s="1" t="s">
        <v>89</v>
      </c>
      <c r="H31" s="1"/>
      <c r="I31" s="1"/>
    </row>
    <row r="32" spans="1:9" ht="116" x14ac:dyDescent="0.35">
      <c r="A32" s="1"/>
      <c r="B32" s="1"/>
      <c r="C32" s="1"/>
      <c r="D32" s="1"/>
      <c r="E32" s="1"/>
      <c r="F32" s="1"/>
      <c r="G32" s="1" t="s">
        <v>34</v>
      </c>
      <c r="H32" s="1" t="s">
        <v>35</v>
      </c>
      <c r="I32" s="1"/>
    </row>
    <row r="33" spans="1:9" ht="43.5" x14ac:dyDescent="0.35">
      <c r="A33" s="1"/>
      <c r="B33" s="1"/>
      <c r="C33" s="1"/>
      <c r="D33" s="1"/>
      <c r="E33" s="1"/>
      <c r="F33" s="1"/>
      <c r="G33" s="1" t="s">
        <v>90</v>
      </c>
      <c r="H33" s="1" t="s">
        <v>91</v>
      </c>
      <c r="I33" s="1"/>
    </row>
    <row r="34" spans="1:9" ht="87" x14ac:dyDescent="0.35">
      <c r="A34" s="1"/>
      <c r="B34" s="1"/>
      <c r="C34" s="1"/>
      <c r="D34" s="1"/>
      <c r="E34" s="1"/>
      <c r="F34" s="1"/>
      <c r="G34" s="1" t="s">
        <v>37</v>
      </c>
      <c r="H34" s="1" t="s">
        <v>38</v>
      </c>
      <c r="I34" s="1"/>
    </row>
    <row r="35" spans="1:9" ht="87" x14ac:dyDescent="0.35">
      <c r="A35" s="1"/>
      <c r="B35" s="1"/>
      <c r="C35" s="1"/>
      <c r="D35" s="1"/>
      <c r="E35" s="1"/>
      <c r="F35" s="1"/>
      <c r="G35" s="1" t="s">
        <v>92</v>
      </c>
      <c r="H35" s="1" t="s">
        <v>38</v>
      </c>
      <c r="I35" s="1"/>
    </row>
    <row r="36" spans="1:9" ht="101.5" x14ac:dyDescent="0.35">
      <c r="A36" s="1"/>
      <c r="B36" s="1"/>
      <c r="C36" s="1"/>
      <c r="D36" s="1"/>
      <c r="E36" s="1"/>
      <c r="F36" s="1"/>
      <c r="G36" s="1" t="s">
        <v>39</v>
      </c>
      <c r="H36" s="1" t="s">
        <v>40</v>
      </c>
      <c r="I36" s="1"/>
    </row>
    <row r="37" spans="1:9" ht="72.5" x14ac:dyDescent="0.35">
      <c r="A37" s="1"/>
      <c r="B37" s="1"/>
      <c r="C37" s="1"/>
      <c r="D37" s="1"/>
      <c r="E37" s="1"/>
      <c r="F37" s="1"/>
      <c r="G37" s="1" t="s">
        <v>93</v>
      </c>
      <c r="H37" s="1" t="s">
        <v>94</v>
      </c>
      <c r="I37" s="1"/>
    </row>
    <row r="38" spans="1:9" ht="58" x14ac:dyDescent="0.35">
      <c r="A38" s="1"/>
      <c r="B38" s="1"/>
      <c r="C38" s="1"/>
      <c r="D38" s="1"/>
      <c r="E38" s="1"/>
      <c r="F38" s="1"/>
      <c r="G38" s="1" t="s">
        <v>41</v>
      </c>
      <c r="H38" s="1" t="s">
        <v>42</v>
      </c>
      <c r="I38" s="1"/>
    </row>
    <row r="39" spans="1:9" ht="116" x14ac:dyDescent="0.35">
      <c r="A39" s="1"/>
      <c r="B39" s="1"/>
      <c r="C39" s="1"/>
      <c r="D39" s="1"/>
      <c r="E39" s="1"/>
      <c r="F39" s="1"/>
      <c r="G39" s="1" t="s">
        <v>43</v>
      </c>
      <c r="H39" s="1" t="s">
        <v>44</v>
      </c>
      <c r="I39" s="1"/>
    </row>
    <row r="40" spans="1:9" ht="130.5" x14ac:dyDescent="0.35">
      <c r="A40" s="1"/>
      <c r="B40" s="1"/>
      <c r="C40" s="1"/>
      <c r="D40" s="1"/>
      <c r="E40" s="1"/>
      <c r="F40" s="1"/>
      <c r="G40" s="1" t="s">
        <v>45</v>
      </c>
      <c r="H40" s="1" t="s">
        <v>46</v>
      </c>
      <c r="I40" s="1"/>
    </row>
    <row r="41" spans="1:9" ht="58" x14ac:dyDescent="0.35">
      <c r="A41" s="1"/>
      <c r="B41" s="1"/>
      <c r="C41" s="1"/>
      <c r="D41" s="1"/>
      <c r="E41" s="1"/>
      <c r="F41" s="1"/>
      <c r="G41" s="1" t="s">
        <v>47</v>
      </c>
      <c r="H41" s="1" t="s">
        <v>48</v>
      </c>
      <c r="I41" s="1"/>
    </row>
    <row r="42" spans="1:9" ht="29" x14ac:dyDescent="0.35">
      <c r="A42" s="1"/>
      <c r="B42" s="1"/>
      <c r="C42" s="1"/>
      <c r="D42" s="1"/>
      <c r="E42" s="1"/>
      <c r="F42" s="1"/>
      <c r="G42" s="1" t="s">
        <v>49</v>
      </c>
      <c r="H42" s="1" t="s">
        <v>50</v>
      </c>
      <c r="I42" s="1"/>
    </row>
    <row r="43" spans="1:9" ht="29" x14ac:dyDescent="0.35">
      <c r="A43" s="1"/>
      <c r="B43" s="1"/>
      <c r="C43" s="1"/>
      <c r="D43" s="1"/>
      <c r="E43" s="1"/>
      <c r="F43" s="1"/>
      <c r="G43" s="1" t="s">
        <v>51</v>
      </c>
      <c r="H43" s="1" t="s">
        <v>52</v>
      </c>
      <c r="I43" s="1"/>
    </row>
    <row r="44" spans="1:9" ht="304.5" x14ac:dyDescent="0.35">
      <c r="A44" s="1"/>
      <c r="B44" s="1"/>
      <c r="C44" s="1"/>
      <c r="D44" s="1"/>
      <c r="E44" s="1"/>
      <c r="F44" s="1"/>
      <c r="G44" s="58" t="s">
        <v>854</v>
      </c>
      <c r="H44" s="1" t="s">
        <v>54</v>
      </c>
      <c r="I44" s="1"/>
    </row>
    <row r="45" spans="1:9" ht="290" x14ac:dyDescent="0.35">
      <c r="A45" s="1"/>
      <c r="B45" s="1"/>
      <c r="C45" s="1"/>
      <c r="D45" s="1"/>
      <c r="E45" s="1"/>
      <c r="F45" s="1"/>
      <c r="G45" s="1" t="s">
        <v>55</v>
      </c>
      <c r="H45" s="1" t="s">
        <v>56</v>
      </c>
      <c r="I45" s="1"/>
    </row>
    <row r="46" spans="1:9" ht="58" x14ac:dyDescent="0.35">
      <c r="A46" s="1"/>
      <c r="B46" s="1"/>
      <c r="C46" s="1"/>
      <c r="D46" s="1"/>
      <c r="E46" s="1"/>
      <c r="F46" s="1"/>
      <c r="G46" s="1" t="s">
        <v>57</v>
      </c>
      <c r="H46" s="1" t="s">
        <v>58</v>
      </c>
      <c r="I46" s="1"/>
    </row>
    <row r="47" spans="1:9" ht="43.5" x14ac:dyDescent="0.35">
      <c r="A47" s="1"/>
      <c r="B47" s="1"/>
      <c r="C47" s="1"/>
      <c r="D47" s="1"/>
      <c r="E47" s="1"/>
      <c r="F47" s="1"/>
      <c r="G47" s="1" t="s">
        <v>855</v>
      </c>
      <c r="H47" s="1"/>
      <c r="I47" s="1"/>
    </row>
    <row r="48" spans="1:9" ht="43.5" x14ac:dyDescent="0.35">
      <c r="A48" s="1"/>
      <c r="B48" s="1"/>
      <c r="C48" s="1"/>
      <c r="D48" s="1"/>
      <c r="E48" s="1"/>
      <c r="F48" s="1"/>
      <c r="G48" s="1" t="s">
        <v>59</v>
      </c>
      <c r="H48" s="1" t="s">
        <v>60</v>
      </c>
      <c r="I48" s="1"/>
    </row>
    <row r="49" spans="1:9" ht="43.5" x14ac:dyDescent="0.35">
      <c r="A49" s="1"/>
      <c r="B49" s="1"/>
      <c r="C49" s="1"/>
      <c r="D49" s="1"/>
      <c r="E49" s="1"/>
      <c r="F49" s="1"/>
      <c r="G49" s="1" t="s">
        <v>856</v>
      </c>
      <c r="H49" s="1"/>
      <c r="I49" s="1"/>
    </row>
    <row r="50" spans="1:9" ht="43.5" x14ac:dyDescent="0.35">
      <c r="A50" s="1"/>
      <c r="B50" s="1"/>
      <c r="C50" s="1"/>
      <c r="D50" s="1"/>
      <c r="E50" s="1"/>
      <c r="F50" s="1"/>
      <c r="G50" s="1" t="s">
        <v>857</v>
      </c>
      <c r="H50" s="1"/>
      <c r="I50" s="1"/>
    </row>
    <row r="51" spans="1:9" ht="43.5" x14ac:dyDescent="0.35">
      <c r="A51" s="1"/>
      <c r="B51" s="1"/>
      <c r="C51" s="1"/>
      <c r="D51" s="1"/>
      <c r="E51" s="1"/>
      <c r="F51" s="1"/>
      <c r="G51" s="1" t="s">
        <v>858</v>
      </c>
      <c r="H51" s="1"/>
      <c r="I51" s="1"/>
    </row>
    <row r="52" spans="1:9" ht="72.5" x14ac:dyDescent="0.35">
      <c r="A52" s="1"/>
      <c r="B52" s="1"/>
      <c r="C52" s="1"/>
      <c r="D52" s="1"/>
      <c r="E52" s="1"/>
      <c r="F52" s="1"/>
      <c r="G52" s="1" t="s">
        <v>859</v>
      </c>
      <c r="H52" s="1" t="s">
        <v>70</v>
      </c>
      <c r="I52" s="1"/>
    </row>
    <row r="53" spans="1:9" ht="43.5" x14ac:dyDescent="0.35">
      <c r="A53" s="1"/>
      <c r="B53" s="1"/>
      <c r="C53" s="1"/>
      <c r="D53" s="1"/>
      <c r="E53" s="1"/>
      <c r="F53" s="1"/>
      <c r="G53" s="1" t="s">
        <v>61</v>
      </c>
      <c r="H53" s="1" t="s">
        <v>62</v>
      </c>
      <c r="I53" s="1"/>
    </row>
    <row r="54" spans="1:9" ht="43.5" x14ac:dyDescent="0.35">
      <c r="A54" s="1"/>
      <c r="B54" s="1"/>
      <c r="C54" s="1"/>
      <c r="D54" s="1"/>
      <c r="E54" s="1"/>
      <c r="F54" s="1"/>
      <c r="G54" s="1" t="s">
        <v>63</v>
      </c>
      <c r="H54" s="1" t="s">
        <v>64</v>
      </c>
      <c r="I54" s="1"/>
    </row>
    <row r="55" spans="1:9" ht="43.5" x14ac:dyDescent="0.35">
      <c r="A55" s="1"/>
      <c r="B55" s="1"/>
      <c r="C55" s="1"/>
      <c r="D55" s="1"/>
      <c r="E55" s="1"/>
      <c r="F55" s="1"/>
      <c r="G55" s="1" t="s">
        <v>65</v>
      </c>
      <c r="H55" s="1" t="s">
        <v>66</v>
      </c>
      <c r="I55" s="1"/>
    </row>
    <row r="56" spans="1:9" ht="29" x14ac:dyDescent="0.35">
      <c r="A56" s="1"/>
      <c r="B56" s="1"/>
      <c r="C56" s="1"/>
      <c r="D56" s="1"/>
      <c r="E56" s="1"/>
      <c r="F56" s="1"/>
      <c r="G56" s="1" t="s">
        <v>67</v>
      </c>
      <c r="H56" s="1" t="s">
        <v>68</v>
      </c>
      <c r="I56" s="1"/>
    </row>
    <row r="57" spans="1:9" ht="87" x14ac:dyDescent="0.35">
      <c r="A57" s="1"/>
      <c r="B57" s="1"/>
      <c r="C57" s="1"/>
      <c r="D57" s="1"/>
      <c r="E57" s="1"/>
      <c r="F57" s="1"/>
      <c r="G57" s="1" t="s">
        <v>71</v>
      </c>
      <c r="H57" s="1" t="s">
        <v>72</v>
      </c>
      <c r="I57" s="1"/>
    </row>
    <row r="58" spans="1:9" ht="58" x14ac:dyDescent="0.35">
      <c r="A58" s="1"/>
      <c r="B58" s="1"/>
      <c r="C58" s="1"/>
      <c r="D58" s="1"/>
      <c r="E58" s="1"/>
      <c r="F58" s="1"/>
      <c r="G58" s="1" t="s">
        <v>860</v>
      </c>
      <c r="H58" s="1"/>
      <c r="I58" s="1"/>
    </row>
    <row r="59" spans="1:9" x14ac:dyDescent="0.35">
      <c r="A59" s="1"/>
      <c r="B59" s="1"/>
      <c r="C59" s="1"/>
      <c r="D59" s="1"/>
      <c r="E59" s="1"/>
      <c r="F59" s="1"/>
      <c r="G59" s="1" t="s">
        <v>96</v>
      </c>
      <c r="H59" t="s">
        <v>98</v>
      </c>
      <c r="I59" s="1"/>
    </row>
    <row r="60" spans="1:9" ht="58" x14ac:dyDescent="0.35">
      <c r="A60" s="1"/>
      <c r="B60" s="1"/>
      <c r="C60" s="1"/>
      <c r="D60" s="1"/>
      <c r="F60" s="1"/>
      <c r="G60" s="1" t="s">
        <v>97</v>
      </c>
      <c r="H60" s="1" t="s">
        <v>99</v>
      </c>
      <c r="I60" s="1"/>
    </row>
    <row r="61" spans="1:9" ht="101.5" x14ac:dyDescent="0.35">
      <c r="A61" s="1"/>
      <c r="B61" s="1"/>
      <c r="C61" s="1"/>
      <c r="D61" s="1"/>
      <c r="F61" s="1"/>
      <c r="G61" s="7" t="s">
        <v>878</v>
      </c>
      <c r="H61" s="7" t="s">
        <v>1</v>
      </c>
      <c r="I61" s="1"/>
    </row>
  </sheetData>
  <mergeCells count="3">
    <mergeCell ref="A7:B7"/>
    <mergeCell ref="C7:F7"/>
    <mergeCell ref="G7:I7"/>
  </mergeCells>
  <hyperlinks>
    <hyperlink ref="G5" r:id="rId1" display="mailto:sales.cpt@microchem.co.za" xr:uid="{4586B97E-8BA9-4EF8-816B-058D25B9E0F9}"/>
    <hyperlink ref="G2" r:id="rId2" xr:uid="{CBE1FD26-8902-41EA-9FE3-AF30871B6637}"/>
  </hyperlinks>
  <pageMargins left="0.7" right="0.7" top="0.75" bottom="0.75" header="0.3" footer="0.3"/>
  <pageSetup paperSize="9" orientation="portrait"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6803-6EDE-4D30-BFC9-C4B28A52C005}">
  <dimension ref="A1:K66"/>
  <sheetViews>
    <sheetView topLeftCell="A61" zoomScale="90" zoomScaleNormal="90" workbookViewId="0">
      <selection activeCell="K8" sqref="K8"/>
    </sheetView>
  </sheetViews>
  <sheetFormatPr baseColWidth="10" defaultColWidth="10.6328125" defaultRowHeight="14.5" x14ac:dyDescent="0.35"/>
  <cols>
    <col min="1" max="6" width="10.6328125" style="566"/>
    <col min="7" max="7" width="15.36328125" style="566" customWidth="1"/>
    <col min="8" max="8" width="20.453125" style="566" customWidth="1"/>
    <col min="9" max="9" width="33.54296875" style="566" customWidth="1"/>
    <col min="10" max="10" width="10.6328125" style="566"/>
    <col min="11" max="11" width="26.6328125" style="566" customWidth="1"/>
    <col min="12" max="16384" width="10.6328125" style="566"/>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73" t="s">
        <v>2796</v>
      </c>
      <c r="B3" s="773"/>
      <c r="C3" s="773" t="s">
        <v>108</v>
      </c>
      <c r="D3" s="773"/>
      <c r="E3" s="773" t="s">
        <v>109</v>
      </c>
      <c r="F3" s="773"/>
      <c r="G3" s="612" t="s">
        <v>110</v>
      </c>
      <c r="H3" s="618" t="s">
        <v>907</v>
      </c>
      <c r="I3" s="612" t="s">
        <v>2798</v>
      </c>
    </row>
    <row r="4" spans="1:11" ht="29" x14ac:dyDescent="0.35">
      <c r="A4" s="741" t="s">
        <v>1974</v>
      </c>
      <c r="B4" s="742"/>
      <c r="C4" s="734" t="s">
        <v>1367</v>
      </c>
      <c r="D4" s="734"/>
      <c r="E4" s="763" t="s">
        <v>1973</v>
      </c>
      <c r="F4" s="764"/>
      <c r="G4" s="484" t="s">
        <v>1371</v>
      </c>
      <c r="H4" s="511" t="s">
        <v>1372</v>
      </c>
      <c r="I4" s="514" t="s">
        <v>1373</v>
      </c>
    </row>
    <row r="5" spans="1:11" ht="43.5" x14ac:dyDescent="0.35">
      <c r="A5" s="761"/>
      <c r="B5" s="762"/>
      <c r="C5" s="761" t="s">
        <v>1370</v>
      </c>
      <c r="D5" s="762"/>
      <c r="E5" s="763"/>
      <c r="F5" s="764"/>
      <c r="G5" s="484"/>
      <c r="H5" s="616" t="s">
        <v>1970</v>
      </c>
      <c r="I5" s="484"/>
    </row>
    <row r="6" spans="1:11" ht="29" x14ac:dyDescent="0.35">
      <c r="A6" s="761"/>
      <c r="B6" s="762"/>
      <c r="C6" s="761"/>
      <c r="D6" s="762"/>
      <c r="E6" s="763"/>
      <c r="F6" s="764"/>
      <c r="G6" s="484" t="s">
        <v>1972</v>
      </c>
      <c r="H6" s="512" t="s">
        <v>1971</v>
      </c>
      <c r="I6" s="484"/>
    </row>
    <row r="7" spans="1:11" ht="29" x14ac:dyDescent="0.35">
      <c r="A7" s="743"/>
      <c r="B7" s="744"/>
      <c r="C7" s="743"/>
      <c r="D7" s="744"/>
      <c r="E7" s="763"/>
      <c r="F7" s="764"/>
      <c r="G7" s="484" t="s">
        <v>1369</v>
      </c>
      <c r="H7" s="513" t="s">
        <v>2131</v>
      </c>
      <c r="I7" s="484" t="s">
        <v>1368</v>
      </c>
    </row>
    <row r="8" spans="1:11" ht="50.25" customHeight="1" x14ac:dyDescent="0.35">
      <c r="A8" s="776" t="s">
        <v>2803</v>
      </c>
      <c r="B8" s="777"/>
      <c r="C8" s="777"/>
      <c r="D8" s="777"/>
      <c r="E8" s="778"/>
      <c r="F8" s="735" t="s">
        <v>3026</v>
      </c>
      <c r="G8" s="735"/>
    </row>
    <row r="9" spans="1:11" ht="42" customHeight="1" x14ac:dyDescent="0.35">
      <c r="A9" s="776" t="s">
        <v>2804</v>
      </c>
      <c r="B9" s="777"/>
      <c r="C9" s="777"/>
      <c r="D9" s="777"/>
      <c r="E9" s="778"/>
      <c r="F9" s="730" t="s">
        <v>2845</v>
      </c>
      <c r="G9" s="730"/>
    </row>
    <row r="10" spans="1:11" x14ac:dyDescent="0.35">
      <c r="B10" s="775" t="s">
        <v>2797</v>
      </c>
      <c r="C10" s="775"/>
      <c r="D10" s="775"/>
      <c r="E10" s="775"/>
      <c r="F10" s="774"/>
      <c r="G10" s="774"/>
    </row>
    <row r="12" spans="1:11" x14ac:dyDescent="0.35">
      <c r="A12" s="724" t="s">
        <v>13</v>
      </c>
      <c r="B12" s="725"/>
      <c r="C12" s="726" t="s">
        <v>12</v>
      </c>
      <c r="D12" s="727"/>
      <c r="E12" s="727"/>
      <c r="F12" s="728"/>
      <c r="G12" s="729" t="s">
        <v>10</v>
      </c>
      <c r="H12" s="729"/>
      <c r="I12" s="729"/>
      <c r="J12" s="577" t="s">
        <v>2792</v>
      </c>
      <c r="K12" s="578" t="s">
        <v>2794</v>
      </c>
    </row>
    <row r="13" spans="1:11" ht="58" x14ac:dyDescent="0.35">
      <c r="A13" s="572" t="s">
        <v>4</v>
      </c>
      <c r="B13" s="572" t="s">
        <v>5</v>
      </c>
      <c r="C13" s="573" t="s">
        <v>6</v>
      </c>
      <c r="D13" s="573" t="s">
        <v>880</v>
      </c>
      <c r="E13" s="573" t="s">
        <v>7</v>
      </c>
      <c r="F13" s="573" t="s">
        <v>881</v>
      </c>
      <c r="G13" s="574" t="s">
        <v>0</v>
      </c>
      <c r="H13" s="574" t="s">
        <v>1</v>
      </c>
      <c r="I13" s="574" t="s">
        <v>894</v>
      </c>
      <c r="J13" s="575" t="s">
        <v>2793</v>
      </c>
      <c r="K13" s="576" t="s">
        <v>2795</v>
      </c>
    </row>
    <row r="14" spans="1:11" ht="29" x14ac:dyDescent="0.35">
      <c r="C14" s="610"/>
      <c r="D14" s="610"/>
      <c r="E14" s="610"/>
      <c r="F14" s="610"/>
      <c r="G14" s="610" t="s">
        <v>2</v>
      </c>
      <c r="H14" s="610"/>
      <c r="I14" s="610" t="s">
        <v>3027</v>
      </c>
      <c r="J14" s="584" t="s">
        <v>36</v>
      </c>
      <c r="K14" s="568"/>
    </row>
    <row r="15" spans="1:11" s="216" customFormat="1" ht="112.5" customHeight="1" x14ac:dyDescent="0.35">
      <c r="A15" s="619"/>
      <c r="B15" s="619"/>
      <c r="C15" s="619"/>
      <c r="D15" s="619"/>
      <c r="E15" s="619"/>
      <c r="F15" s="619"/>
      <c r="G15" s="619" t="s">
        <v>3</v>
      </c>
      <c r="H15" s="619"/>
      <c r="I15" s="619" t="s">
        <v>3028</v>
      </c>
      <c r="J15" s="628" t="s">
        <v>36</v>
      </c>
      <c r="K15" s="619" t="s">
        <v>3029</v>
      </c>
    </row>
    <row r="16" spans="1:11" ht="116.5" x14ac:dyDescent="0.4">
      <c r="A16" s="610"/>
      <c r="B16" s="610"/>
      <c r="C16" s="610"/>
      <c r="D16" s="610"/>
      <c r="E16" s="610"/>
      <c r="F16" s="610"/>
      <c r="G16" s="610" t="s">
        <v>853</v>
      </c>
      <c r="H16" s="610" t="s">
        <v>73</v>
      </c>
      <c r="I16" s="481"/>
      <c r="J16" s="584"/>
      <c r="K16" s="568"/>
    </row>
    <row r="17" spans="1:11" ht="29" x14ac:dyDescent="0.35">
      <c r="A17" s="610"/>
      <c r="B17" s="610"/>
      <c r="C17" s="610"/>
      <c r="D17" s="610"/>
      <c r="E17" s="610"/>
      <c r="F17" s="610"/>
      <c r="G17" s="610" t="s">
        <v>14</v>
      </c>
      <c r="H17" s="567" t="s">
        <v>76</v>
      </c>
      <c r="I17" s="610"/>
      <c r="J17" s="584"/>
      <c r="K17" s="568"/>
    </row>
    <row r="18" spans="1:11" ht="29" x14ac:dyDescent="0.35">
      <c r="A18" s="610"/>
      <c r="B18" s="610"/>
      <c r="C18" s="610"/>
      <c r="D18" s="610"/>
      <c r="E18" s="610"/>
      <c r="F18" s="610"/>
      <c r="G18" s="610" t="s">
        <v>16</v>
      </c>
      <c r="H18" s="610"/>
      <c r="I18" s="610"/>
      <c r="J18" s="584"/>
      <c r="K18" s="568"/>
    </row>
    <row r="19" spans="1:11" ht="43.5" x14ac:dyDescent="0.35">
      <c r="A19" s="610"/>
      <c r="B19" s="610"/>
      <c r="C19" s="610"/>
      <c r="D19" s="610"/>
      <c r="E19" s="610"/>
      <c r="F19" s="610"/>
      <c r="G19" s="610" t="s">
        <v>17</v>
      </c>
      <c r="H19" s="610" t="s">
        <v>19</v>
      </c>
      <c r="I19" s="610"/>
      <c r="J19" s="584"/>
      <c r="K19" s="568"/>
    </row>
    <row r="20" spans="1:11" ht="43.5" x14ac:dyDescent="0.35">
      <c r="A20" s="610"/>
      <c r="B20" s="610"/>
      <c r="C20" s="610"/>
      <c r="D20" s="610"/>
      <c r="E20" s="610"/>
      <c r="F20" s="610"/>
      <c r="G20" s="610" t="s">
        <v>20</v>
      </c>
      <c r="H20" s="610" t="s">
        <v>21</v>
      </c>
      <c r="I20" s="610"/>
      <c r="J20" s="584"/>
      <c r="K20" s="568"/>
    </row>
    <row r="21" spans="1:11" ht="58" x14ac:dyDescent="0.35">
      <c r="A21" s="610"/>
      <c r="B21" s="610"/>
      <c r="C21" s="610"/>
      <c r="D21" s="610"/>
      <c r="E21" s="610"/>
      <c r="F21" s="610"/>
      <c r="G21" s="610" t="s">
        <v>75</v>
      </c>
      <c r="H21" s="610" t="s">
        <v>77</v>
      </c>
      <c r="I21" s="610"/>
      <c r="J21" s="584"/>
      <c r="K21" s="568"/>
    </row>
    <row r="22" spans="1:11" x14ac:dyDescent="0.35">
      <c r="A22" s="610"/>
      <c r="B22" s="610"/>
      <c r="C22" s="610"/>
      <c r="D22" s="610"/>
      <c r="E22" s="610"/>
      <c r="F22" s="610"/>
      <c r="G22" s="610" t="s">
        <v>78</v>
      </c>
      <c r="H22" s="610" t="s">
        <v>76</v>
      </c>
      <c r="I22" s="610"/>
      <c r="J22" s="584"/>
      <c r="K22" s="568"/>
    </row>
    <row r="23" spans="1:11" ht="43.5" x14ac:dyDescent="0.35">
      <c r="A23" s="610"/>
      <c r="B23" s="610"/>
      <c r="C23" s="610"/>
      <c r="D23" s="610"/>
      <c r="E23" s="610"/>
      <c r="F23" s="610"/>
      <c r="G23" s="610" t="s">
        <v>852</v>
      </c>
      <c r="H23" s="610"/>
      <c r="I23" s="610"/>
      <c r="J23" s="584"/>
      <c r="K23" s="568"/>
    </row>
    <row r="24" spans="1:11" ht="58" x14ac:dyDescent="0.35">
      <c r="A24" s="610"/>
      <c r="B24" s="610"/>
      <c r="C24" s="610"/>
      <c r="D24" s="610"/>
      <c r="E24" s="610"/>
      <c r="F24" s="610"/>
      <c r="G24" s="610" t="s">
        <v>79</v>
      </c>
      <c r="H24" s="567" t="s">
        <v>80</v>
      </c>
      <c r="I24" s="610"/>
      <c r="J24" s="584"/>
      <c r="K24" s="568"/>
    </row>
    <row r="25" spans="1:11" ht="43.5" x14ac:dyDescent="0.35">
      <c r="A25" s="610"/>
      <c r="B25" s="610"/>
      <c r="C25" s="610"/>
      <c r="D25" s="610"/>
      <c r="E25" s="610"/>
      <c r="F25" s="610"/>
      <c r="G25" s="610" t="s">
        <v>22</v>
      </c>
      <c r="H25" s="610" t="s">
        <v>23</v>
      </c>
      <c r="I25" s="610"/>
      <c r="J25" s="584"/>
      <c r="K25" s="568"/>
    </row>
    <row r="26" spans="1:11" ht="43.5" x14ac:dyDescent="0.35">
      <c r="A26" s="610"/>
      <c r="B26" s="610"/>
      <c r="C26" s="610"/>
      <c r="D26" s="610"/>
      <c r="E26" s="610"/>
      <c r="F26" s="610"/>
      <c r="G26" s="610" t="s">
        <v>24</v>
      </c>
      <c r="H26" s="610" t="s">
        <v>25</v>
      </c>
      <c r="I26" s="610"/>
      <c r="J26" s="584"/>
      <c r="K26" s="568"/>
    </row>
    <row r="27" spans="1:11" ht="43.5" x14ac:dyDescent="0.35">
      <c r="A27" s="610"/>
      <c r="B27" s="610"/>
      <c r="C27" s="610"/>
      <c r="D27" s="610"/>
      <c r="E27" s="610"/>
      <c r="F27" s="610"/>
      <c r="G27" s="610" t="s">
        <v>26</v>
      </c>
      <c r="H27" s="610" t="s">
        <v>27</v>
      </c>
      <c r="I27" s="610"/>
      <c r="J27" s="584"/>
      <c r="K27" s="568"/>
    </row>
    <row r="28" spans="1:11" ht="43.5" x14ac:dyDescent="0.35">
      <c r="A28" s="610"/>
      <c r="B28" s="610"/>
      <c r="C28" s="610"/>
      <c r="D28" s="610"/>
      <c r="E28" s="610"/>
      <c r="F28" s="610"/>
      <c r="G28" s="610" t="s">
        <v>28</v>
      </c>
      <c r="H28" s="610" t="s">
        <v>29</v>
      </c>
      <c r="I28" s="610"/>
      <c r="J28" s="584"/>
      <c r="K28" s="568"/>
    </row>
    <row r="29" spans="1:11" ht="29" x14ac:dyDescent="0.35">
      <c r="A29" s="610"/>
      <c r="B29" s="610"/>
      <c r="C29" s="610"/>
      <c r="D29" s="610"/>
      <c r="E29" s="610"/>
      <c r="F29" s="610"/>
      <c r="G29" s="610" t="s">
        <v>30</v>
      </c>
      <c r="H29" s="610" t="s">
        <v>31</v>
      </c>
      <c r="I29" s="610"/>
      <c r="J29" s="584"/>
      <c r="K29" s="568"/>
    </row>
    <row r="30" spans="1:11" ht="29" x14ac:dyDescent="0.35">
      <c r="A30" s="610"/>
      <c r="B30" s="610"/>
      <c r="C30" s="610"/>
      <c r="D30" s="610"/>
      <c r="E30" s="610"/>
      <c r="F30" s="610"/>
      <c r="G30" s="610" t="s">
        <v>32</v>
      </c>
      <c r="H30" s="610" t="s">
        <v>33</v>
      </c>
      <c r="I30" s="610"/>
      <c r="J30" s="584"/>
      <c r="K30" s="568"/>
    </row>
    <row r="31" spans="1:11" ht="29" x14ac:dyDescent="0.35">
      <c r="A31" s="610"/>
      <c r="B31" s="610"/>
      <c r="C31" s="610"/>
      <c r="D31" s="610"/>
      <c r="E31" s="610"/>
      <c r="F31" s="610"/>
      <c r="G31" s="610" t="s">
        <v>84</v>
      </c>
      <c r="H31" s="610" t="s">
        <v>85</v>
      </c>
      <c r="I31" s="610"/>
      <c r="J31" s="584"/>
      <c r="K31" s="568"/>
    </row>
    <row r="32" spans="1:11" ht="29" x14ac:dyDescent="0.35">
      <c r="A32" s="610"/>
      <c r="B32" s="610"/>
      <c r="C32" s="610"/>
      <c r="D32" s="610"/>
      <c r="E32" s="610"/>
      <c r="F32" s="610"/>
      <c r="G32" s="610" t="s">
        <v>86</v>
      </c>
      <c r="H32" s="610" t="s">
        <v>87</v>
      </c>
      <c r="I32" s="610"/>
      <c r="J32" s="584"/>
      <c r="K32" s="568"/>
    </row>
    <row r="33" spans="1:11" ht="43.5" x14ac:dyDescent="0.35">
      <c r="A33" s="610"/>
      <c r="B33" s="610"/>
      <c r="C33" s="610"/>
      <c r="D33" s="610"/>
      <c r="E33" s="610"/>
      <c r="F33" s="610"/>
      <c r="G33" s="610" t="s">
        <v>88</v>
      </c>
      <c r="H33" s="610"/>
      <c r="I33" s="610"/>
      <c r="J33" s="584"/>
      <c r="K33" s="568"/>
    </row>
    <row r="34" spans="1:11" ht="87" x14ac:dyDescent="0.35">
      <c r="A34" s="610"/>
      <c r="B34" s="610"/>
      <c r="C34" s="610"/>
      <c r="D34" s="610"/>
      <c r="E34" s="610"/>
      <c r="F34" s="610"/>
      <c r="G34" s="610" t="s">
        <v>74</v>
      </c>
      <c r="H34" s="610" t="s">
        <v>81</v>
      </c>
      <c r="I34" s="610"/>
      <c r="J34" s="584"/>
      <c r="K34" s="568"/>
    </row>
    <row r="35" spans="1:11" ht="141" customHeight="1" x14ac:dyDescent="0.35">
      <c r="A35" s="610"/>
      <c r="B35" s="610"/>
      <c r="C35" s="610"/>
      <c r="D35" s="610"/>
      <c r="E35" s="610"/>
      <c r="F35" s="610"/>
      <c r="G35" s="610" t="s">
        <v>82</v>
      </c>
      <c r="H35" s="610"/>
      <c r="I35" s="568" t="s">
        <v>3030</v>
      </c>
      <c r="J35" s="584"/>
      <c r="K35" s="568" t="s">
        <v>3031</v>
      </c>
    </row>
    <row r="36" spans="1:11" ht="87" x14ac:dyDescent="0.35">
      <c r="A36" s="610"/>
      <c r="B36" s="610"/>
      <c r="C36" s="610"/>
      <c r="D36" s="610"/>
      <c r="E36" s="610"/>
      <c r="F36" s="610"/>
      <c r="G36" s="610" t="s">
        <v>89</v>
      </c>
      <c r="H36" s="610"/>
      <c r="I36" s="610"/>
      <c r="J36" s="584"/>
      <c r="K36" s="568"/>
    </row>
    <row r="37" spans="1:11" ht="58" x14ac:dyDescent="0.35">
      <c r="A37" s="610"/>
      <c r="B37" s="610"/>
      <c r="C37" s="610"/>
      <c r="D37" s="610"/>
      <c r="E37" s="610"/>
      <c r="F37" s="610"/>
      <c r="G37" s="610" t="s">
        <v>34</v>
      </c>
      <c r="H37" s="610" t="s">
        <v>35</v>
      </c>
      <c r="I37" s="610"/>
      <c r="J37" s="584"/>
      <c r="K37" s="568"/>
    </row>
    <row r="38" spans="1:11" ht="43.5" x14ac:dyDescent="0.35">
      <c r="A38" s="610"/>
      <c r="B38" s="610"/>
      <c r="C38" s="610"/>
      <c r="D38" s="610"/>
      <c r="E38" s="610"/>
      <c r="F38" s="610"/>
      <c r="G38" s="610" t="s">
        <v>90</v>
      </c>
      <c r="H38" s="610" t="s">
        <v>91</v>
      </c>
      <c r="I38" s="610"/>
      <c r="J38" s="584"/>
      <c r="K38" s="568"/>
    </row>
    <row r="39" spans="1:11" ht="43.5" x14ac:dyDescent="0.35">
      <c r="A39" s="610"/>
      <c r="B39" s="610"/>
      <c r="C39" s="610"/>
      <c r="D39" s="610"/>
      <c r="E39" s="610"/>
      <c r="F39" s="610"/>
      <c r="G39" s="610" t="s">
        <v>37</v>
      </c>
      <c r="H39" s="610" t="s">
        <v>38</v>
      </c>
      <c r="I39" s="610"/>
      <c r="J39" s="584"/>
      <c r="K39" s="568"/>
    </row>
    <row r="40" spans="1:11" ht="43.5" x14ac:dyDescent="0.35">
      <c r="A40" s="610"/>
      <c r="B40" s="610"/>
      <c r="C40" s="610"/>
      <c r="D40" s="610"/>
      <c r="E40" s="610"/>
      <c r="F40" s="610"/>
      <c r="G40" s="610" t="s">
        <v>92</v>
      </c>
      <c r="H40" s="610" t="s">
        <v>38</v>
      </c>
      <c r="I40" s="610"/>
      <c r="J40" s="584"/>
      <c r="K40" s="568"/>
    </row>
    <row r="41" spans="1:11" ht="43.5" x14ac:dyDescent="0.35">
      <c r="A41" s="610"/>
      <c r="B41" s="610"/>
      <c r="C41" s="610"/>
      <c r="D41" s="610"/>
      <c r="E41" s="610"/>
      <c r="F41" s="610"/>
      <c r="G41" s="610" t="s">
        <v>39</v>
      </c>
      <c r="H41" s="610" t="s">
        <v>40</v>
      </c>
      <c r="I41" s="610"/>
      <c r="J41" s="584"/>
      <c r="K41" s="568"/>
    </row>
    <row r="42" spans="1:11" ht="29" x14ac:dyDescent="0.35">
      <c r="A42" s="610"/>
      <c r="B42" s="610"/>
      <c r="C42" s="610"/>
      <c r="D42" s="610"/>
      <c r="E42" s="610"/>
      <c r="F42" s="610"/>
      <c r="G42" s="610" t="s">
        <v>93</v>
      </c>
      <c r="H42" s="610" t="s">
        <v>94</v>
      </c>
      <c r="I42" s="610"/>
      <c r="J42" s="584"/>
      <c r="K42" s="568"/>
    </row>
    <row r="43" spans="1:11" ht="58" x14ac:dyDescent="0.35">
      <c r="A43" s="610"/>
      <c r="B43" s="610"/>
      <c r="C43" s="610"/>
      <c r="D43" s="610"/>
      <c r="E43" s="610"/>
      <c r="F43" s="610"/>
      <c r="G43" s="610" t="s">
        <v>41</v>
      </c>
      <c r="H43" s="610" t="s">
        <v>42</v>
      </c>
      <c r="I43" s="610"/>
      <c r="J43" s="584"/>
      <c r="K43" s="568"/>
    </row>
    <row r="44" spans="1:11" ht="116" x14ac:dyDescent="0.35">
      <c r="A44" s="610"/>
      <c r="B44" s="610"/>
      <c r="C44" s="610"/>
      <c r="D44" s="610"/>
      <c r="E44" s="610"/>
      <c r="F44" s="610"/>
      <c r="G44" s="610" t="s">
        <v>43</v>
      </c>
      <c r="H44" s="610" t="s">
        <v>44</v>
      </c>
      <c r="I44" s="610"/>
      <c r="J44" s="584"/>
      <c r="K44" s="568"/>
    </row>
    <row r="45" spans="1:11" ht="130.5" x14ac:dyDescent="0.35">
      <c r="A45" s="610"/>
      <c r="B45" s="610"/>
      <c r="C45" s="610"/>
      <c r="D45" s="610"/>
      <c r="E45" s="610"/>
      <c r="F45" s="610"/>
      <c r="G45" s="610" t="s">
        <v>45</v>
      </c>
      <c r="H45" s="610" t="s">
        <v>46</v>
      </c>
      <c r="I45" s="610"/>
      <c r="J45" s="584"/>
      <c r="K45" s="568"/>
    </row>
    <row r="46" spans="1:11" ht="29" x14ac:dyDescent="0.35">
      <c r="A46" s="610"/>
      <c r="B46" s="610"/>
      <c r="C46" s="610"/>
      <c r="D46" s="610"/>
      <c r="E46" s="610"/>
      <c r="F46" s="610"/>
      <c r="G46" s="610" t="s">
        <v>47</v>
      </c>
      <c r="H46" s="610" t="s">
        <v>48</v>
      </c>
      <c r="I46" s="610"/>
      <c r="J46" s="584"/>
      <c r="K46" s="568"/>
    </row>
    <row r="47" spans="1:11" ht="29" x14ac:dyDescent="0.35">
      <c r="A47" s="610"/>
      <c r="B47" s="610"/>
      <c r="C47" s="610"/>
      <c r="D47" s="610"/>
      <c r="E47" s="610"/>
      <c r="F47" s="610"/>
      <c r="G47" s="610" t="s">
        <v>49</v>
      </c>
      <c r="H47" s="610" t="s">
        <v>50</v>
      </c>
      <c r="I47" s="610"/>
      <c r="J47" s="584"/>
      <c r="K47" s="568"/>
    </row>
    <row r="48" spans="1:11" ht="29" x14ac:dyDescent="0.35">
      <c r="A48" s="610"/>
      <c r="B48" s="610"/>
      <c r="C48" s="610"/>
      <c r="D48" s="610"/>
      <c r="E48" s="610"/>
      <c r="F48" s="610"/>
      <c r="G48" s="610" t="s">
        <v>51</v>
      </c>
      <c r="H48" s="610" t="s">
        <v>52</v>
      </c>
      <c r="I48" s="610"/>
      <c r="J48" s="584"/>
      <c r="K48" s="568"/>
    </row>
    <row r="49" spans="1:11" ht="101.5" x14ac:dyDescent="0.35">
      <c r="A49" s="610"/>
      <c r="B49" s="610"/>
      <c r="C49" s="610"/>
      <c r="D49" s="610"/>
      <c r="E49" s="610"/>
      <c r="F49" s="610"/>
      <c r="G49" s="568" t="s">
        <v>854</v>
      </c>
      <c r="H49" s="610" t="s">
        <v>54</v>
      </c>
      <c r="I49" s="610"/>
      <c r="J49" s="584"/>
      <c r="K49" s="568"/>
    </row>
    <row r="50" spans="1:11" ht="275.5" x14ac:dyDescent="0.35">
      <c r="A50" s="610"/>
      <c r="B50" s="610"/>
      <c r="C50" s="610"/>
      <c r="D50" s="610"/>
      <c r="E50" s="610"/>
      <c r="F50" s="610"/>
      <c r="G50" s="610" t="s">
        <v>55</v>
      </c>
      <c r="H50" s="610" t="s">
        <v>56</v>
      </c>
      <c r="I50" s="610"/>
      <c r="J50" s="584"/>
      <c r="K50" s="568"/>
    </row>
    <row r="51" spans="1:11" ht="29" x14ac:dyDescent="0.35">
      <c r="A51" s="610"/>
      <c r="B51" s="610"/>
      <c r="C51" s="610"/>
      <c r="D51" s="610"/>
      <c r="E51" s="610"/>
      <c r="F51" s="610"/>
      <c r="G51" s="610" t="s">
        <v>57</v>
      </c>
      <c r="H51" s="610" t="s">
        <v>58</v>
      </c>
      <c r="I51" s="610"/>
      <c r="J51" s="584"/>
      <c r="K51" s="568"/>
    </row>
    <row r="52" spans="1:11" ht="43.5" x14ac:dyDescent="0.35">
      <c r="A52" s="610"/>
      <c r="B52" s="610"/>
      <c r="C52" s="610"/>
      <c r="D52" s="610"/>
      <c r="E52" s="610"/>
      <c r="F52" s="610"/>
      <c r="G52" s="610" t="s">
        <v>855</v>
      </c>
      <c r="H52" s="610"/>
      <c r="I52" s="610"/>
      <c r="J52" s="584"/>
      <c r="K52" s="568"/>
    </row>
    <row r="53" spans="1:11" ht="43.5" x14ac:dyDescent="0.35">
      <c r="A53" s="610"/>
      <c r="B53" s="610"/>
      <c r="C53" s="610"/>
      <c r="D53" s="610"/>
      <c r="E53" s="610"/>
      <c r="F53" s="610"/>
      <c r="G53" s="610" t="s">
        <v>59</v>
      </c>
      <c r="H53" s="610" t="s">
        <v>60</v>
      </c>
      <c r="I53" s="610"/>
      <c r="J53" s="584"/>
      <c r="K53" s="568"/>
    </row>
    <row r="54" spans="1:11" ht="43.5" x14ac:dyDescent="0.35">
      <c r="A54" s="610"/>
      <c r="B54" s="610"/>
      <c r="C54" s="610"/>
      <c r="D54" s="610"/>
      <c r="E54" s="610"/>
      <c r="F54" s="610"/>
      <c r="G54" s="610" t="s">
        <v>856</v>
      </c>
      <c r="H54" s="610"/>
      <c r="I54" s="610"/>
      <c r="J54" s="584"/>
      <c r="K54" s="568"/>
    </row>
    <row r="55" spans="1:11" ht="43.5" x14ac:dyDescent="0.35">
      <c r="A55" s="610"/>
      <c r="B55" s="610"/>
      <c r="C55" s="610"/>
      <c r="D55" s="610"/>
      <c r="E55" s="610"/>
      <c r="F55" s="610"/>
      <c r="G55" s="610" t="s">
        <v>857</v>
      </c>
      <c r="H55" s="610"/>
      <c r="I55" s="610"/>
      <c r="J55" s="584"/>
      <c r="K55" s="568"/>
    </row>
    <row r="56" spans="1:11" ht="43.5" x14ac:dyDescent="0.35">
      <c r="A56" s="610"/>
      <c r="B56" s="610"/>
      <c r="C56" s="610"/>
      <c r="D56" s="610"/>
      <c r="E56" s="610"/>
      <c r="F56" s="610"/>
      <c r="G56" s="610" t="s">
        <v>858</v>
      </c>
      <c r="H56" s="610"/>
      <c r="I56" s="610"/>
      <c r="J56" s="584"/>
      <c r="K56" s="568"/>
    </row>
    <row r="57" spans="1:11" ht="72.5" x14ac:dyDescent="0.35">
      <c r="A57" s="610"/>
      <c r="B57" s="610"/>
      <c r="C57" s="610"/>
      <c r="D57" s="610"/>
      <c r="E57" s="610"/>
      <c r="F57" s="610"/>
      <c r="G57" s="610" t="s">
        <v>859</v>
      </c>
      <c r="H57" s="610" t="s">
        <v>70</v>
      </c>
      <c r="I57" s="610"/>
      <c r="J57" s="584"/>
      <c r="K57" s="568"/>
    </row>
    <row r="58" spans="1:11" ht="43.5" x14ac:dyDescent="0.35">
      <c r="A58" s="610"/>
      <c r="B58" s="610"/>
      <c r="C58" s="610"/>
      <c r="D58" s="610"/>
      <c r="E58" s="610"/>
      <c r="F58" s="610"/>
      <c r="G58" s="610" t="s">
        <v>61</v>
      </c>
      <c r="H58" s="610" t="s">
        <v>62</v>
      </c>
      <c r="I58" s="610"/>
      <c r="J58" s="584"/>
      <c r="K58" s="568"/>
    </row>
    <row r="59" spans="1:11" ht="43.5" x14ac:dyDescent="0.35">
      <c r="A59" s="610"/>
      <c r="B59" s="610"/>
      <c r="C59" s="610"/>
      <c r="D59" s="610"/>
      <c r="E59" s="610"/>
      <c r="F59" s="610"/>
      <c r="G59" s="610" t="s">
        <v>63</v>
      </c>
      <c r="H59" s="610" t="s">
        <v>64</v>
      </c>
      <c r="I59" s="610"/>
      <c r="J59" s="584"/>
      <c r="K59" s="568"/>
    </row>
    <row r="60" spans="1:11" ht="43.5" x14ac:dyDescent="0.35">
      <c r="A60" s="610"/>
      <c r="B60" s="610"/>
      <c r="C60" s="610"/>
      <c r="D60" s="610"/>
      <c r="E60" s="610"/>
      <c r="F60" s="610"/>
      <c r="G60" s="610" t="s">
        <v>65</v>
      </c>
      <c r="H60" s="610" t="s">
        <v>66</v>
      </c>
      <c r="I60" s="610"/>
      <c r="J60" s="584"/>
      <c r="K60" s="568"/>
    </row>
    <row r="61" spans="1:11" ht="29" x14ac:dyDescent="0.35">
      <c r="A61" s="610"/>
      <c r="B61" s="610"/>
      <c r="C61" s="610"/>
      <c r="D61" s="610"/>
      <c r="E61" s="610"/>
      <c r="F61" s="610"/>
      <c r="G61" s="610" t="s">
        <v>67</v>
      </c>
      <c r="H61" s="610" t="s">
        <v>68</v>
      </c>
      <c r="I61" s="610"/>
      <c r="J61" s="584"/>
      <c r="K61" s="568"/>
    </row>
    <row r="62" spans="1:11" ht="87" x14ac:dyDescent="0.35">
      <c r="A62" s="610"/>
      <c r="B62" s="610"/>
      <c r="C62" s="610"/>
      <c r="D62" s="610"/>
      <c r="E62" s="610"/>
      <c r="F62" s="610"/>
      <c r="G62" s="610" t="s">
        <v>71</v>
      </c>
      <c r="H62" s="610" t="s">
        <v>72</v>
      </c>
      <c r="I62" s="610"/>
      <c r="J62" s="584"/>
      <c r="K62" s="568"/>
    </row>
    <row r="63" spans="1:11" ht="58" x14ac:dyDescent="0.35">
      <c r="A63" s="610"/>
      <c r="B63" s="610"/>
      <c r="C63" s="610"/>
      <c r="D63" s="610"/>
      <c r="E63" s="610"/>
      <c r="F63" s="610"/>
      <c r="G63" s="610" t="s">
        <v>860</v>
      </c>
      <c r="H63" s="610"/>
      <c r="I63" s="610"/>
      <c r="J63" s="584"/>
      <c r="K63" s="568"/>
    </row>
    <row r="64" spans="1:11" s="216" customFormat="1" ht="123.75" customHeight="1" x14ac:dyDescent="0.35">
      <c r="A64" s="619"/>
      <c r="B64" s="619"/>
      <c r="C64" s="619"/>
      <c r="D64" s="619"/>
      <c r="E64" s="619"/>
      <c r="F64" s="619"/>
      <c r="G64" s="619" t="s">
        <v>96</v>
      </c>
      <c r="H64" s="548" t="s">
        <v>98</v>
      </c>
      <c r="I64" s="619" t="s">
        <v>3032</v>
      </c>
      <c r="J64" s="628" t="s">
        <v>36</v>
      </c>
      <c r="K64" s="619" t="s">
        <v>3033</v>
      </c>
    </row>
    <row r="65" spans="1:11" ht="43.5" x14ac:dyDescent="0.35">
      <c r="A65" s="610"/>
      <c r="B65" s="610"/>
      <c r="C65" s="610"/>
      <c r="D65" s="610"/>
      <c r="E65" s="610"/>
      <c r="F65" s="610"/>
      <c r="G65" s="610" t="s">
        <v>97</v>
      </c>
      <c r="H65" s="610" t="s">
        <v>99</v>
      </c>
      <c r="I65" s="610"/>
      <c r="J65" s="584"/>
      <c r="K65" s="568"/>
    </row>
    <row r="66" spans="1:11" x14ac:dyDescent="0.35">
      <c r="A66" s="610"/>
      <c r="B66" s="610"/>
    </row>
  </sheetData>
  <mergeCells count="20">
    <mergeCell ref="C12:F12"/>
    <mergeCell ref="G12:I12"/>
    <mergeCell ref="F8:G8"/>
    <mergeCell ref="F9:G9"/>
    <mergeCell ref="C5:D7"/>
    <mergeCell ref="F10:G10"/>
    <mergeCell ref="B10:E10"/>
    <mergeCell ref="A8:E8"/>
    <mergeCell ref="A9:E9"/>
    <mergeCell ref="A12:B12"/>
    <mergeCell ref="A1:I2"/>
    <mergeCell ref="A3:B3"/>
    <mergeCell ref="C3:D3"/>
    <mergeCell ref="E3:F3"/>
    <mergeCell ref="E6:F6"/>
    <mergeCell ref="E5:F5"/>
    <mergeCell ref="C4:D4"/>
    <mergeCell ref="E4:F4"/>
    <mergeCell ref="A4:B7"/>
    <mergeCell ref="E7:F7"/>
  </mergeCells>
  <hyperlinks>
    <hyperlink ref="H7" r:id="rId1" display="mailto:sales.cpt@microchem.co.za" xr:uid="{FB9867F2-57BB-4706-9EFE-E87FA6A885E7}"/>
    <hyperlink ref="H4" r:id="rId2" xr:uid="{1C2C1EE7-E50A-451C-8069-836142A26B22}"/>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59B1-56A6-415A-81DE-6EA7B899B842}">
  <dimension ref="A1:R63"/>
  <sheetViews>
    <sheetView topLeftCell="A16" workbookViewId="0">
      <selection activeCell="L5" sqref="L5"/>
    </sheetView>
  </sheetViews>
  <sheetFormatPr baseColWidth="10" defaultColWidth="13.6328125" defaultRowHeight="14.5" x14ac:dyDescent="0.35"/>
  <cols>
    <col min="1" max="16384" width="13.6328125" style="566"/>
  </cols>
  <sheetData>
    <row r="1" spans="1:18" ht="72.5" x14ac:dyDescent="0.35">
      <c r="A1" s="71" t="s">
        <v>100</v>
      </c>
      <c r="B1" s="71" t="s">
        <v>114</v>
      </c>
      <c r="C1" s="71" t="s">
        <v>115</v>
      </c>
      <c r="D1" s="71" t="s">
        <v>108</v>
      </c>
      <c r="E1" s="71" t="s">
        <v>109</v>
      </c>
      <c r="F1" s="71" t="s">
        <v>110</v>
      </c>
      <c r="G1" s="71" t="s">
        <v>907</v>
      </c>
      <c r="H1" s="71" t="s">
        <v>112</v>
      </c>
      <c r="I1" s="71" t="s">
        <v>117</v>
      </c>
      <c r="J1" s="71" t="s">
        <v>7</v>
      </c>
      <c r="K1" s="71" t="s">
        <v>876</v>
      </c>
      <c r="L1" s="71" t="s">
        <v>6</v>
      </c>
      <c r="M1" s="72" t="s">
        <v>877</v>
      </c>
      <c r="N1" s="71" t="s">
        <v>878</v>
      </c>
      <c r="O1" s="71" t="s">
        <v>879</v>
      </c>
      <c r="P1" s="71" t="s">
        <v>121</v>
      </c>
      <c r="Q1" s="73" t="s">
        <v>875</v>
      </c>
      <c r="R1" s="63"/>
    </row>
    <row r="2" spans="1:18" ht="43.5" x14ac:dyDescent="0.35">
      <c r="A2" s="74" t="s">
        <v>3000</v>
      </c>
      <c r="B2" s="74" t="s">
        <v>2997</v>
      </c>
      <c r="C2" s="74" t="s">
        <v>2998</v>
      </c>
      <c r="D2" s="74" t="s">
        <v>3001</v>
      </c>
      <c r="E2" s="624">
        <v>415043281</v>
      </c>
      <c r="F2" s="74" t="s">
        <v>3002</v>
      </c>
      <c r="G2" s="622" t="s">
        <v>3003</v>
      </c>
      <c r="H2" s="624">
        <v>415043953</v>
      </c>
      <c r="I2" s="74" t="s">
        <v>1474</v>
      </c>
      <c r="J2" s="74"/>
      <c r="K2" s="74"/>
      <c r="L2" s="74"/>
      <c r="M2" s="75"/>
      <c r="N2" s="74"/>
      <c r="O2" s="74"/>
      <c r="P2" s="74"/>
      <c r="Q2" s="76"/>
      <c r="R2" s="63"/>
    </row>
    <row r="3" spans="1:18" x14ac:dyDescent="0.35">
      <c r="B3" s="35"/>
      <c r="C3" s="35"/>
      <c r="D3" s="35"/>
      <c r="E3" s="35"/>
      <c r="F3" s="35"/>
      <c r="G3" s="35"/>
      <c r="H3" s="35"/>
      <c r="I3" s="35"/>
      <c r="J3" s="35"/>
      <c r="K3" s="68"/>
      <c r="L3" s="35"/>
      <c r="M3" s="35"/>
      <c r="N3" s="35"/>
      <c r="O3" s="69"/>
      <c r="P3" s="63"/>
      <c r="Q3" s="63"/>
    </row>
    <row r="4" spans="1:18" ht="37.5" customHeight="1" x14ac:dyDescent="0.35">
      <c r="A4" s="748" t="s">
        <v>2803</v>
      </c>
      <c r="B4" s="749"/>
      <c r="C4" s="749"/>
      <c r="D4" s="749"/>
      <c r="E4" s="750"/>
      <c r="F4" s="623" t="s">
        <v>2997</v>
      </c>
      <c r="I4" s="70"/>
      <c r="J4" s="70"/>
      <c r="K4" s="70"/>
      <c r="L4" s="70"/>
      <c r="M4" s="70"/>
      <c r="N4" s="70"/>
      <c r="O4" s="70"/>
      <c r="P4" s="63"/>
      <c r="Q4" s="63"/>
    </row>
    <row r="5" spans="1:18" ht="39.75" customHeight="1" x14ac:dyDescent="0.35">
      <c r="A5" s="748" t="s">
        <v>2804</v>
      </c>
      <c r="B5" s="749"/>
      <c r="C5" s="749"/>
      <c r="D5" s="749"/>
      <c r="E5" s="750"/>
      <c r="F5" s="623" t="s">
        <v>2998</v>
      </c>
      <c r="I5" s="67"/>
      <c r="J5" s="67"/>
      <c r="K5" s="67"/>
      <c r="L5" s="67"/>
      <c r="M5" s="67"/>
      <c r="N5" s="67"/>
      <c r="O5" s="67"/>
    </row>
    <row r="6" spans="1:18" x14ac:dyDescent="0.35">
      <c r="B6" s="751" t="s">
        <v>2999</v>
      </c>
      <c r="C6" s="752"/>
      <c r="D6" s="752"/>
      <c r="E6" s="753"/>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58" x14ac:dyDescent="0.35">
      <c r="A9" s="60" t="s">
        <v>4</v>
      </c>
      <c r="B9" s="60" t="s">
        <v>5</v>
      </c>
      <c r="C9" s="61" t="s">
        <v>6</v>
      </c>
      <c r="D9" s="61" t="s">
        <v>880</v>
      </c>
      <c r="E9" s="61" t="s">
        <v>7</v>
      </c>
      <c r="F9" s="61" t="s">
        <v>881</v>
      </c>
      <c r="G9" s="65" t="s">
        <v>0</v>
      </c>
      <c r="H9" s="65" t="s">
        <v>1</v>
      </c>
      <c r="I9" s="65" t="s">
        <v>894</v>
      </c>
    </row>
    <row r="10" spans="1:18" ht="29" x14ac:dyDescent="0.35">
      <c r="A10" s="1"/>
      <c r="B10" s="1"/>
      <c r="C10" s="1"/>
      <c r="D10" s="1"/>
      <c r="E10" s="1"/>
      <c r="F10" s="1"/>
      <c r="G10" s="625" t="s">
        <v>2</v>
      </c>
      <c r="H10" s="625" t="s">
        <v>3004</v>
      </c>
      <c r="I10" s="1"/>
    </row>
    <row r="11" spans="1:18" x14ac:dyDescent="0.35">
      <c r="A11" s="1"/>
      <c r="B11" s="1"/>
      <c r="C11" s="1"/>
      <c r="D11" s="1"/>
      <c r="E11" s="1"/>
      <c r="F11" s="1"/>
      <c r="G11" s="1" t="s">
        <v>3</v>
      </c>
      <c r="H11" s="1"/>
      <c r="I11" s="1"/>
    </row>
    <row r="12" spans="1:18" ht="203" x14ac:dyDescent="0.35">
      <c r="A12" s="1"/>
      <c r="B12" s="1"/>
      <c r="C12" s="1"/>
      <c r="D12" s="1"/>
      <c r="E12" s="1"/>
      <c r="F12" s="1"/>
      <c r="G12" s="625" t="s">
        <v>853</v>
      </c>
      <c r="H12" s="625" t="s">
        <v>3005</v>
      </c>
      <c r="I12" s="626" t="s">
        <v>3006</v>
      </c>
    </row>
    <row r="13" spans="1:18" ht="29" x14ac:dyDescent="0.35">
      <c r="A13" s="1"/>
      <c r="B13" s="1"/>
      <c r="C13" s="1"/>
      <c r="D13" s="1"/>
      <c r="E13" s="1"/>
      <c r="F13" s="1"/>
      <c r="G13" s="1" t="s">
        <v>14</v>
      </c>
      <c r="H13" s="566" t="s">
        <v>76</v>
      </c>
      <c r="I13" s="1"/>
    </row>
    <row r="14" spans="1:18" ht="43.5" x14ac:dyDescent="0.35">
      <c r="A14" s="1"/>
      <c r="B14" s="1"/>
      <c r="C14" s="1"/>
      <c r="D14" s="1"/>
      <c r="E14" s="1"/>
      <c r="F14" s="1"/>
      <c r="G14" s="1" t="s">
        <v>16</v>
      </c>
      <c r="H14" s="1"/>
      <c r="I14" s="1"/>
    </row>
    <row r="15" spans="1:18" ht="43.5" x14ac:dyDescent="0.35">
      <c r="A15" s="1"/>
      <c r="B15" s="1"/>
      <c r="C15" s="1"/>
      <c r="D15" s="1"/>
      <c r="E15" s="1"/>
      <c r="F15" s="1"/>
      <c r="G15" s="1" t="s">
        <v>17</v>
      </c>
      <c r="H15" s="1" t="s">
        <v>19</v>
      </c>
      <c r="I15" s="1"/>
    </row>
    <row r="16" spans="1:18" ht="43.5" x14ac:dyDescent="0.35">
      <c r="A16" s="1"/>
      <c r="B16" s="1"/>
      <c r="C16" s="1"/>
      <c r="D16" s="1"/>
      <c r="E16" s="1"/>
      <c r="F16" s="1"/>
      <c r="G16" s="1" t="s">
        <v>20</v>
      </c>
      <c r="H16" s="1" t="s">
        <v>21</v>
      </c>
      <c r="I16" s="1"/>
    </row>
    <row r="17" spans="1:9" ht="58" x14ac:dyDescent="0.35">
      <c r="A17" s="1"/>
      <c r="B17" s="1"/>
      <c r="C17" s="1"/>
      <c r="D17" s="1"/>
      <c r="E17" s="1"/>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72.5" x14ac:dyDescent="0.35">
      <c r="A20" s="1"/>
      <c r="B20" s="1"/>
      <c r="C20" s="1"/>
      <c r="D20" s="1"/>
      <c r="E20" s="1"/>
      <c r="F20" s="1"/>
      <c r="G20" s="1" t="s">
        <v>79</v>
      </c>
      <c r="H20" s="566" t="s">
        <v>80</v>
      </c>
      <c r="I20" s="1"/>
    </row>
    <row r="21" spans="1:9" ht="43.5" x14ac:dyDescent="0.35">
      <c r="A21" s="1"/>
      <c r="B21" s="1"/>
      <c r="C21" s="1"/>
      <c r="D21" s="1"/>
      <c r="E21" s="1"/>
      <c r="F21" s="1"/>
      <c r="G21" s="1" t="s">
        <v>22</v>
      </c>
      <c r="H21" s="1" t="s">
        <v>23</v>
      </c>
      <c r="I21" s="1"/>
    </row>
    <row r="22" spans="1:9" ht="72.5" x14ac:dyDescent="0.35">
      <c r="A22" s="1"/>
      <c r="B22" s="1"/>
      <c r="C22" s="1"/>
      <c r="D22" s="1"/>
      <c r="E22" s="1"/>
      <c r="F22" s="1"/>
      <c r="G22" s="625" t="s">
        <v>24</v>
      </c>
      <c r="H22" s="625" t="s">
        <v>25</v>
      </c>
      <c r="I22" s="625" t="s">
        <v>3007</v>
      </c>
    </row>
    <row r="23" spans="1:9" ht="43.5" x14ac:dyDescent="0.35">
      <c r="A23" s="1"/>
      <c r="B23" s="1"/>
      <c r="C23" s="1"/>
      <c r="D23" s="1"/>
      <c r="E23" s="1"/>
      <c r="F23" s="1"/>
      <c r="G23" s="1" t="s">
        <v>26</v>
      </c>
      <c r="H23" s="1" t="s">
        <v>27</v>
      </c>
      <c r="I23" s="1"/>
    </row>
    <row r="24" spans="1:9" ht="58" x14ac:dyDescent="0.35">
      <c r="A24" s="1"/>
      <c r="B24" s="1"/>
      <c r="C24" s="1"/>
      <c r="D24" s="1"/>
      <c r="E24" s="1"/>
      <c r="F24" s="1"/>
      <c r="G24" s="1" t="s">
        <v>28</v>
      </c>
      <c r="H24" s="1" t="s">
        <v>29</v>
      </c>
      <c r="I24" s="1"/>
    </row>
    <row r="25" spans="1:9" ht="43.5" x14ac:dyDescent="0.35">
      <c r="A25" s="1"/>
      <c r="B25" s="1"/>
      <c r="C25" s="1"/>
      <c r="D25" s="1"/>
      <c r="E25" s="1"/>
      <c r="F25" s="1"/>
      <c r="G25" s="1" t="s">
        <v>30</v>
      </c>
      <c r="H25" s="1" t="s">
        <v>31</v>
      </c>
      <c r="I25" s="1"/>
    </row>
    <row r="26" spans="1:9" ht="29" x14ac:dyDescent="0.35">
      <c r="A26" s="1"/>
      <c r="B26" s="1"/>
      <c r="C26" s="1"/>
      <c r="D26" s="1"/>
      <c r="E26" s="1"/>
      <c r="F26" s="1"/>
      <c r="G26" s="1" t="s">
        <v>32</v>
      </c>
      <c r="H26" s="1" t="s">
        <v>33</v>
      </c>
      <c r="I26" s="1"/>
    </row>
    <row r="27" spans="1:9" ht="43.5" x14ac:dyDescent="0.35">
      <c r="A27" s="1"/>
      <c r="B27" s="1"/>
      <c r="C27" s="1"/>
      <c r="D27" s="1"/>
      <c r="E27" s="1"/>
      <c r="F27" s="1"/>
      <c r="G27" s="1" t="s">
        <v>84</v>
      </c>
      <c r="H27" s="1" t="s">
        <v>85</v>
      </c>
      <c r="I27" s="1"/>
    </row>
    <row r="28" spans="1:9" ht="29" x14ac:dyDescent="0.35">
      <c r="A28" s="1"/>
      <c r="B28" s="1"/>
      <c r="C28" s="1"/>
      <c r="D28" s="1"/>
      <c r="E28" s="1"/>
      <c r="F28" s="1"/>
      <c r="G28" s="1" t="s">
        <v>86</v>
      </c>
      <c r="H28" s="1" t="s">
        <v>87</v>
      </c>
      <c r="I28" s="1"/>
    </row>
    <row r="29" spans="1:9" ht="43.5" x14ac:dyDescent="0.35">
      <c r="A29" s="1"/>
      <c r="B29" s="1"/>
      <c r="C29" s="1"/>
      <c r="D29" s="1"/>
      <c r="E29" s="1"/>
      <c r="F29" s="1"/>
      <c r="G29" s="1" t="s">
        <v>88</v>
      </c>
      <c r="H29" s="1"/>
      <c r="I29" s="1"/>
    </row>
    <row r="30" spans="1:9" ht="101.5" x14ac:dyDescent="0.35">
      <c r="A30" s="1"/>
      <c r="B30" s="1"/>
      <c r="C30" s="1"/>
      <c r="D30" s="1"/>
      <c r="E30" s="1"/>
      <c r="F30" s="1"/>
      <c r="G30" s="625" t="s">
        <v>74</v>
      </c>
      <c r="H30" s="625" t="s">
        <v>81</v>
      </c>
      <c r="I30" s="1"/>
    </row>
    <row r="31" spans="1:9" ht="59.25" customHeight="1" x14ac:dyDescent="0.35">
      <c r="A31" s="1"/>
      <c r="B31" s="1"/>
      <c r="C31" s="1"/>
      <c r="D31" s="1"/>
      <c r="E31" s="1"/>
      <c r="F31" s="1"/>
      <c r="G31" s="625" t="s">
        <v>2898</v>
      </c>
      <c r="H31" s="625"/>
      <c r="I31" s="625" t="s">
        <v>3008</v>
      </c>
    </row>
    <row r="32" spans="1:9" ht="145" x14ac:dyDescent="0.35">
      <c r="A32" s="1"/>
      <c r="B32" s="1"/>
      <c r="C32" s="1"/>
      <c r="D32" s="1"/>
      <c r="E32" s="1"/>
      <c r="F32" s="1"/>
      <c r="G32" s="1" t="s">
        <v>2899</v>
      </c>
      <c r="H32" s="1"/>
      <c r="I32" s="1"/>
    </row>
    <row r="33" spans="1:9" ht="101.5" x14ac:dyDescent="0.35">
      <c r="A33" s="1"/>
      <c r="B33" s="1"/>
      <c r="C33" s="1"/>
      <c r="D33" s="1"/>
      <c r="E33" s="1"/>
      <c r="F33" s="1"/>
      <c r="G33" s="625" t="s">
        <v>89</v>
      </c>
      <c r="H33" s="625"/>
      <c r="I33" s="625"/>
    </row>
    <row r="34" spans="1:9" ht="58" x14ac:dyDescent="0.35">
      <c r="A34" s="1"/>
      <c r="B34" s="1"/>
      <c r="C34" s="1"/>
      <c r="D34" s="1"/>
      <c r="E34" s="1"/>
      <c r="F34" s="1"/>
      <c r="G34" s="1" t="s">
        <v>34</v>
      </c>
      <c r="H34" s="1" t="s">
        <v>35</v>
      </c>
      <c r="I34" s="1"/>
    </row>
    <row r="35" spans="1:9" ht="43.5" x14ac:dyDescent="0.35">
      <c r="A35" s="1"/>
      <c r="B35" s="1"/>
      <c r="C35" s="1"/>
      <c r="D35" s="1"/>
      <c r="E35" s="1"/>
      <c r="F35" s="1"/>
      <c r="G35" s="1" t="s">
        <v>90</v>
      </c>
      <c r="H35" s="1" t="s">
        <v>91</v>
      </c>
      <c r="I35" s="1"/>
    </row>
    <row r="36" spans="1:9" ht="43.5" x14ac:dyDescent="0.35">
      <c r="A36" s="1"/>
      <c r="B36" s="1"/>
      <c r="C36" s="1"/>
      <c r="D36" s="1"/>
      <c r="E36" s="1"/>
      <c r="F36" s="1"/>
      <c r="G36" s="1" t="s">
        <v>37</v>
      </c>
      <c r="H36" s="1" t="s">
        <v>38</v>
      </c>
      <c r="I36" s="1"/>
    </row>
    <row r="37" spans="1:9" ht="58" x14ac:dyDescent="0.35">
      <c r="A37" s="1"/>
      <c r="B37" s="1"/>
      <c r="C37" s="1"/>
      <c r="D37" s="1"/>
      <c r="E37" s="1"/>
      <c r="F37" s="1"/>
      <c r="G37" s="1" t="s">
        <v>92</v>
      </c>
      <c r="H37" s="1" t="s">
        <v>38</v>
      </c>
      <c r="I37" s="1"/>
    </row>
    <row r="38" spans="1:9" ht="58" x14ac:dyDescent="0.35">
      <c r="A38" s="1"/>
      <c r="B38" s="1"/>
      <c r="C38" s="1"/>
      <c r="D38" s="1"/>
      <c r="E38" s="1"/>
      <c r="F38" s="1"/>
      <c r="G38" s="1" t="s">
        <v>39</v>
      </c>
      <c r="H38" s="1" t="s">
        <v>40</v>
      </c>
      <c r="I38" s="1"/>
    </row>
    <row r="39" spans="1:9" ht="43.5" x14ac:dyDescent="0.35">
      <c r="A39" s="1"/>
      <c r="B39" s="1"/>
      <c r="C39" s="1"/>
      <c r="D39" s="1"/>
      <c r="E39" s="1"/>
      <c r="F39" s="1"/>
      <c r="G39" s="1" t="s">
        <v>93</v>
      </c>
      <c r="H39" s="1" t="s">
        <v>94</v>
      </c>
      <c r="I39" s="1"/>
    </row>
    <row r="40" spans="1:9" ht="58" x14ac:dyDescent="0.35">
      <c r="A40" s="1"/>
      <c r="B40" s="1"/>
      <c r="C40" s="1"/>
      <c r="D40" s="1"/>
      <c r="E40" s="1"/>
      <c r="F40" s="1"/>
      <c r="G40" s="1" t="s">
        <v>41</v>
      </c>
      <c r="H40" s="1" t="s">
        <v>42</v>
      </c>
      <c r="I40" s="1"/>
    </row>
    <row r="41" spans="1:9" ht="116" x14ac:dyDescent="0.35">
      <c r="A41" s="1"/>
      <c r="B41" s="1"/>
      <c r="C41" s="1"/>
      <c r="D41" s="1"/>
      <c r="E41" s="1"/>
      <c r="F41" s="1"/>
      <c r="G41" s="1" t="s">
        <v>43</v>
      </c>
      <c r="H41" s="1" t="s">
        <v>44</v>
      </c>
      <c r="I41" s="1"/>
    </row>
    <row r="42" spans="1:9" ht="145" x14ac:dyDescent="0.35">
      <c r="A42" s="1"/>
      <c r="B42" s="1"/>
      <c r="C42" s="1"/>
      <c r="D42" s="1"/>
      <c r="E42" s="1"/>
      <c r="F42" s="1"/>
      <c r="G42" s="1" t="s">
        <v>45</v>
      </c>
      <c r="H42" s="1" t="s">
        <v>46</v>
      </c>
      <c r="I42" s="1"/>
    </row>
    <row r="43" spans="1:9" ht="29" x14ac:dyDescent="0.35">
      <c r="A43" s="1"/>
      <c r="B43" s="1"/>
      <c r="C43" s="1"/>
      <c r="D43" s="1"/>
      <c r="E43" s="1"/>
      <c r="F43" s="1"/>
      <c r="G43" s="1" t="s">
        <v>47</v>
      </c>
      <c r="H43" s="1" t="s">
        <v>48</v>
      </c>
      <c r="I43" s="1"/>
    </row>
    <row r="44" spans="1:9" ht="29" x14ac:dyDescent="0.35">
      <c r="A44" s="1"/>
      <c r="B44" s="1"/>
      <c r="C44" s="1"/>
      <c r="D44" s="1"/>
      <c r="E44" s="1"/>
      <c r="F44" s="1"/>
      <c r="G44" s="1" t="s">
        <v>49</v>
      </c>
      <c r="H44" s="1" t="s">
        <v>50</v>
      </c>
      <c r="I44" s="1"/>
    </row>
    <row r="45" spans="1:9" ht="29" x14ac:dyDescent="0.35">
      <c r="A45" s="1"/>
      <c r="B45" s="1"/>
      <c r="C45" s="1"/>
      <c r="D45" s="1"/>
      <c r="E45" s="1"/>
      <c r="F45" s="1"/>
      <c r="G45" s="1" t="s">
        <v>51</v>
      </c>
      <c r="H45" s="1" t="s">
        <v>52</v>
      </c>
      <c r="I45" s="1"/>
    </row>
    <row r="46" spans="1:9" ht="159.5" x14ac:dyDescent="0.35">
      <c r="A46" s="1"/>
      <c r="B46" s="1"/>
      <c r="C46" s="1"/>
      <c r="D46" s="1"/>
      <c r="E46" s="1"/>
      <c r="F46" s="1"/>
      <c r="G46" s="58" t="s">
        <v>854</v>
      </c>
      <c r="H46" s="1" t="s">
        <v>54</v>
      </c>
      <c r="I46" s="1"/>
    </row>
    <row r="47" spans="1:9" ht="290" x14ac:dyDescent="0.35">
      <c r="A47" s="1"/>
      <c r="B47" s="1"/>
      <c r="C47" s="1"/>
      <c r="D47" s="1"/>
      <c r="E47" s="1"/>
      <c r="F47" s="1"/>
      <c r="G47" s="1" t="s">
        <v>55</v>
      </c>
      <c r="H47" s="1" t="s">
        <v>56</v>
      </c>
      <c r="I47" s="1"/>
    </row>
    <row r="48" spans="1:9" ht="29" x14ac:dyDescent="0.35">
      <c r="A48" s="1"/>
      <c r="B48" s="1"/>
      <c r="C48" s="1"/>
      <c r="D48" s="1"/>
      <c r="E48" s="1"/>
      <c r="F48" s="1"/>
      <c r="G48" s="1" t="s">
        <v>57</v>
      </c>
      <c r="H48" s="1" t="s">
        <v>58</v>
      </c>
      <c r="I48" s="1"/>
    </row>
    <row r="49" spans="1:9" ht="43.5" x14ac:dyDescent="0.35">
      <c r="A49" s="1"/>
      <c r="B49" s="1"/>
      <c r="C49" s="1"/>
      <c r="D49" s="1"/>
      <c r="E49" s="1"/>
      <c r="F49" s="1"/>
      <c r="G49" s="1" t="s">
        <v>855</v>
      </c>
      <c r="H49" s="1"/>
      <c r="I49" s="1"/>
    </row>
    <row r="50" spans="1:9" ht="58" x14ac:dyDescent="0.35">
      <c r="A50" s="1"/>
      <c r="B50" s="1"/>
      <c r="C50" s="1"/>
      <c r="D50" s="1"/>
      <c r="E50" s="1"/>
      <c r="F50" s="1"/>
      <c r="G50" s="1" t="s">
        <v>59</v>
      </c>
      <c r="H50" s="1" t="s">
        <v>60</v>
      </c>
      <c r="I50" s="1"/>
    </row>
    <row r="51" spans="1:9" ht="43.5" x14ac:dyDescent="0.35">
      <c r="A51" s="1"/>
      <c r="B51" s="1"/>
      <c r="C51" s="1"/>
      <c r="D51" s="1"/>
      <c r="E51" s="1"/>
      <c r="F51" s="1"/>
      <c r="G51" s="1" t="s">
        <v>856</v>
      </c>
      <c r="H51" s="1"/>
      <c r="I51" s="1"/>
    </row>
    <row r="52" spans="1:9" ht="43.5" x14ac:dyDescent="0.35">
      <c r="A52" s="1"/>
      <c r="B52" s="1"/>
      <c r="C52" s="1"/>
      <c r="D52" s="1"/>
      <c r="E52" s="1"/>
      <c r="F52" s="1"/>
      <c r="G52" s="1" t="s">
        <v>857</v>
      </c>
      <c r="H52" s="1"/>
      <c r="I52" s="1"/>
    </row>
    <row r="53" spans="1:9" ht="43.5" x14ac:dyDescent="0.35">
      <c r="A53" s="1"/>
      <c r="B53" s="1"/>
      <c r="C53" s="1"/>
      <c r="D53" s="1"/>
      <c r="E53" s="1"/>
      <c r="F53" s="1"/>
      <c r="G53" s="1" t="s">
        <v>858</v>
      </c>
      <c r="H53" s="1"/>
      <c r="I53" s="1"/>
    </row>
    <row r="54" spans="1:9" ht="87" x14ac:dyDescent="0.35">
      <c r="A54" s="1"/>
      <c r="B54" s="1"/>
      <c r="C54" s="1"/>
      <c r="D54" s="1"/>
      <c r="E54" s="1"/>
      <c r="F54" s="1"/>
      <c r="G54" s="1" t="s">
        <v>859</v>
      </c>
      <c r="H54" s="1" t="s">
        <v>70</v>
      </c>
      <c r="I54" s="1"/>
    </row>
    <row r="55" spans="1:9" ht="58" x14ac:dyDescent="0.35">
      <c r="A55" s="1"/>
      <c r="B55" s="1"/>
      <c r="C55" s="1"/>
      <c r="D55" s="1"/>
      <c r="E55" s="1"/>
      <c r="F55" s="1"/>
      <c r="G55" s="1" t="s">
        <v>61</v>
      </c>
      <c r="H55" s="1" t="s">
        <v>62</v>
      </c>
      <c r="I55" s="1"/>
    </row>
    <row r="56" spans="1:9" ht="43.5" x14ac:dyDescent="0.35">
      <c r="A56" s="1"/>
      <c r="B56" s="1"/>
      <c r="C56" s="1"/>
      <c r="D56" s="1"/>
      <c r="E56" s="1"/>
      <c r="F56" s="1"/>
      <c r="G56" s="1" t="s">
        <v>63</v>
      </c>
      <c r="H56" s="1" t="s">
        <v>64</v>
      </c>
      <c r="I56" s="1"/>
    </row>
    <row r="57" spans="1:9" ht="72.5" x14ac:dyDescent="0.35">
      <c r="A57" s="1"/>
      <c r="B57" s="1"/>
      <c r="C57" s="1"/>
      <c r="D57" s="1"/>
      <c r="E57" s="1"/>
      <c r="F57" s="1"/>
      <c r="G57" s="1" t="s">
        <v>65</v>
      </c>
      <c r="H57" s="1" t="s">
        <v>66</v>
      </c>
      <c r="I57" s="1"/>
    </row>
    <row r="58" spans="1:9" ht="43.5" x14ac:dyDescent="0.35">
      <c r="A58" s="1"/>
      <c r="B58" s="1"/>
      <c r="C58" s="1"/>
      <c r="D58" s="1"/>
      <c r="E58" s="1"/>
      <c r="F58" s="1"/>
      <c r="G58" s="1" t="s">
        <v>67</v>
      </c>
      <c r="H58" s="1" t="s">
        <v>68</v>
      </c>
      <c r="I58" s="1"/>
    </row>
    <row r="59" spans="1:9" ht="101.5" x14ac:dyDescent="0.35">
      <c r="A59" s="1"/>
      <c r="B59" s="1"/>
      <c r="C59" s="1"/>
      <c r="D59" s="1"/>
      <c r="E59" s="1"/>
      <c r="F59" s="1"/>
      <c r="G59" s="1" t="s">
        <v>71</v>
      </c>
      <c r="H59" s="1" t="s">
        <v>72</v>
      </c>
      <c r="I59" s="1"/>
    </row>
    <row r="60" spans="1:9" ht="58" x14ac:dyDescent="0.35">
      <c r="A60" s="1"/>
      <c r="B60" s="1"/>
      <c r="C60" s="1"/>
      <c r="D60" s="1"/>
      <c r="E60" s="1"/>
      <c r="F60" s="1"/>
      <c r="G60" s="1" t="s">
        <v>860</v>
      </c>
      <c r="H60" s="1"/>
      <c r="I60" s="1"/>
    </row>
    <row r="61" spans="1:9" ht="29" x14ac:dyDescent="0.35">
      <c r="A61" s="1"/>
      <c r="B61" s="1"/>
      <c r="C61" s="1"/>
      <c r="D61" s="1"/>
      <c r="E61" s="1"/>
      <c r="F61" s="1"/>
      <c r="G61" s="625" t="s">
        <v>96</v>
      </c>
      <c r="H61" s="627" t="s">
        <v>98</v>
      </c>
      <c r="I61" s="625" t="s">
        <v>3009</v>
      </c>
    </row>
    <row r="62" spans="1:9" ht="43.5" x14ac:dyDescent="0.35">
      <c r="A62" s="1"/>
      <c r="B62" s="1"/>
      <c r="C62" s="1"/>
      <c r="D62" s="1"/>
      <c r="F62" s="1"/>
      <c r="G62" s="625" t="s">
        <v>97</v>
      </c>
      <c r="H62" s="625" t="s">
        <v>99</v>
      </c>
      <c r="I62" s="625"/>
    </row>
    <row r="63" spans="1:9" x14ac:dyDescent="0.35">
      <c r="A63" s="1"/>
      <c r="B63" s="1"/>
      <c r="C63" s="1"/>
      <c r="D63" s="1"/>
      <c r="F63" s="1"/>
      <c r="G63" s="1"/>
    </row>
  </sheetData>
  <mergeCells count="6">
    <mergeCell ref="G8:I8"/>
    <mergeCell ref="A4:E4"/>
    <mergeCell ref="A5:E5"/>
    <mergeCell ref="B6:E6"/>
    <mergeCell ref="A8:B8"/>
    <mergeCell ref="C8:F8"/>
  </mergeCells>
  <hyperlinks>
    <hyperlink ref="G2" r:id="rId1" xr:uid="{8466C588-855E-49F9-8EAA-30453559EE3A}"/>
  </hyperlinks>
  <pageMargins left="0.7" right="0.7" top="0.75" bottom="0.75" header="0.3" footer="0.3"/>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6EF5-E44B-4BDA-95DB-719CE2FB42F7}">
  <dimension ref="A1:R164"/>
  <sheetViews>
    <sheetView zoomScale="80" zoomScaleNormal="80" workbookViewId="0">
      <selection activeCell="I11" sqref="I11"/>
    </sheetView>
  </sheetViews>
  <sheetFormatPr baseColWidth="10" defaultColWidth="8.7265625" defaultRowHeight="14.5" x14ac:dyDescent="0.35"/>
  <cols>
    <col min="1" max="1" width="42" customWidth="1"/>
    <col min="2" max="2" width="15.54296875" customWidth="1"/>
    <col min="3" max="3" width="15.453125" customWidth="1"/>
    <col min="4" max="4" width="18.6328125" customWidth="1"/>
    <col min="5" max="6" width="10.08984375" customWidth="1"/>
    <col min="7" max="7" width="25" customWidth="1"/>
    <col min="8" max="9" width="10.08984375" customWidth="1"/>
    <col min="10" max="10" width="18.08984375" customWidth="1"/>
    <col min="11" max="11" width="29.90625" customWidth="1"/>
    <col min="17" max="17" width="32.6328125" customWidth="1"/>
  </cols>
  <sheetData>
    <row r="1" spans="1:18" ht="45" customHeight="1" x14ac:dyDescent="0.35">
      <c r="A1" s="346" t="s">
        <v>996</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01.5" x14ac:dyDescent="0.35">
      <c r="A2" s="233" t="s">
        <v>993</v>
      </c>
      <c r="B2" s="234" t="s">
        <v>36</v>
      </c>
      <c r="C2" s="234"/>
      <c r="D2" s="234" t="s">
        <v>1240</v>
      </c>
      <c r="E2" s="237" t="s">
        <v>995</v>
      </c>
      <c r="F2" s="249" t="s">
        <v>994</v>
      </c>
      <c r="G2" s="344" t="s">
        <v>996</v>
      </c>
      <c r="H2" s="249" t="s">
        <v>1192</v>
      </c>
      <c r="I2" s="234" t="s">
        <v>893</v>
      </c>
      <c r="J2" s="234"/>
      <c r="K2" s="234"/>
      <c r="L2" s="234"/>
      <c r="M2" s="234"/>
      <c r="N2" s="234" t="s">
        <v>36</v>
      </c>
      <c r="O2" s="234" t="s">
        <v>36</v>
      </c>
      <c r="P2" s="234" t="s">
        <v>1180</v>
      </c>
      <c r="Q2" s="238" t="s">
        <v>2302</v>
      </c>
      <c r="R2" s="63"/>
    </row>
    <row r="3" spans="1:18" ht="29" x14ac:dyDescent="0.35">
      <c r="A3" s="233"/>
      <c r="B3" s="234"/>
      <c r="C3" s="234"/>
      <c r="D3" s="234"/>
      <c r="E3" s="237" t="s">
        <v>2305</v>
      </c>
      <c r="F3" s="240" t="s">
        <v>2304</v>
      </c>
      <c r="G3" s="242" t="s">
        <v>2309</v>
      </c>
      <c r="H3" s="235" t="s">
        <v>2306</v>
      </c>
      <c r="I3" s="234"/>
      <c r="J3" s="234"/>
      <c r="K3" s="234"/>
      <c r="L3" s="234"/>
      <c r="M3" s="234"/>
      <c r="N3" s="234"/>
      <c r="O3" s="234"/>
      <c r="P3" s="234"/>
      <c r="Q3" s="238"/>
    </row>
    <row r="4" spans="1:18" ht="29" x14ac:dyDescent="0.35">
      <c r="A4" s="233"/>
      <c r="B4" s="234"/>
      <c r="C4" s="234"/>
      <c r="D4" s="234"/>
      <c r="E4" s="234"/>
      <c r="F4" s="240" t="s">
        <v>2308</v>
      </c>
      <c r="G4" s="242" t="s">
        <v>2307</v>
      </c>
      <c r="H4" s="240"/>
      <c r="I4" s="234"/>
      <c r="J4" s="234"/>
      <c r="K4" s="234"/>
      <c r="L4" s="234"/>
      <c r="M4" s="234"/>
      <c r="N4" s="234"/>
      <c r="O4" s="234"/>
      <c r="P4" s="234"/>
      <c r="Q4" s="238"/>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386" t="s">
        <v>4</v>
      </c>
      <c r="B8" s="386" t="s">
        <v>5</v>
      </c>
      <c r="C8" s="387" t="s">
        <v>6</v>
      </c>
      <c r="D8" s="387" t="s">
        <v>880</v>
      </c>
      <c r="E8" s="387" t="s">
        <v>7</v>
      </c>
      <c r="F8" s="387" t="s">
        <v>881</v>
      </c>
      <c r="G8" s="388" t="s">
        <v>0</v>
      </c>
      <c r="H8" s="388" t="s">
        <v>1</v>
      </c>
      <c r="I8" s="388" t="s">
        <v>894</v>
      </c>
    </row>
    <row r="9" spans="1:18" x14ac:dyDescent="0.35">
      <c r="A9" s="389"/>
      <c r="B9" s="389"/>
      <c r="C9" s="389"/>
      <c r="D9" s="389"/>
      <c r="E9" s="389"/>
      <c r="F9" s="389"/>
      <c r="G9" s="389" t="s">
        <v>2</v>
      </c>
      <c r="H9" s="389"/>
      <c r="I9" s="389"/>
    </row>
    <row r="10" spans="1:18" x14ac:dyDescent="0.35">
      <c r="A10" s="389"/>
      <c r="B10" s="389"/>
      <c r="C10" s="389"/>
      <c r="D10" s="389"/>
      <c r="E10" s="389"/>
      <c r="F10" s="389"/>
      <c r="G10" s="389" t="s">
        <v>3</v>
      </c>
      <c r="H10" s="389"/>
      <c r="I10" s="389"/>
    </row>
    <row r="11" spans="1:18" ht="232" x14ac:dyDescent="0.35">
      <c r="A11" s="389"/>
      <c r="B11" s="389"/>
      <c r="C11" s="389"/>
      <c r="D11" s="389"/>
      <c r="E11" s="389"/>
      <c r="F11" s="389"/>
      <c r="G11" s="389" t="s">
        <v>853</v>
      </c>
      <c r="H11" s="389" t="s">
        <v>73</v>
      </c>
      <c r="I11" s="390"/>
    </row>
    <row r="12" spans="1:18" ht="29" x14ac:dyDescent="0.35">
      <c r="A12" s="389"/>
      <c r="B12" s="389"/>
      <c r="C12" s="389"/>
      <c r="D12" s="389"/>
      <c r="E12" s="389"/>
      <c r="F12" s="389"/>
      <c r="G12" s="389" t="s">
        <v>14</v>
      </c>
      <c r="H12" s="391" t="s">
        <v>76</v>
      </c>
      <c r="I12" s="389"/>
    </row>
    <row r="13" spans="1:18" ht="29" x14ac:dyDescent="0.35">
      <c r="A13" s="389"/>
      <c r="B13" s="389"/>
      <c r="C13" s="389"/>
      <c r="D13" s="389"/>
      <c r="E13" s="389"/>
      <c r="F13" s="389"/>
      <c r="G13" s="389" t="s">
        <v>16</v>
      </c>
      <c r="H13" s="389"/>
      <c r="I13" s="389"/>
    </row>
    <row r="14" spans="1:18" ht="58" x14ac:dyDescent="0.35">
      <c r="A14" s="389"/>
      <c r="B14" s="389"/>
      <c r="C14" s="389"/>
      <c r="D14" s="389"/>
      <c r="E14" s="389"/>
      <c r="F14" s="389"/>
      <c r="G14" s="389" t="s">
        <v>17</v>
      </c>
      <c r="H14" s="389" t="s">
        <v>19</v>
      </c>
      <c r="I14" s="389"/>
    </row>
    <row r="15" spans="1:18" ht="58" x14ac:dyDescent="0.35">
      <c r="A15" s="389"/>
      <c r="B15" s="389"/>
      <c r="C15" s="389"/>
      <c r="D15" s="389"/>
      <c r="E15" s="389"/>
      <c r="F15" s="389"/>
      <c r="G15" s="389" t="s">
        <v>20</v>
      </c>
      <c r="H15" s="389" t="s">
        <v>21</v>
      </c>
      <c r="I15" s="389"/>
    </row>
    <row r="16" spans="1:18" ht="72.5" x14ac:dyDescent="0.35">
      <c r="A16" s="389"/>
      <c r="B16" s="389"/>
      <c r="C16" s="389"/>
      <c r="D16" s="389"/>
      <c r="E16" s="389"/>
      <c r="F16" s="389"/>
      <c r="G16" s="389" t="s">
        <v>75</v>
      </c>
      <c r="H16" s="389" t="s">
        <v>77</v>
      </c>
      <c r="I16" s="389"/>
    </row>
    <row r="17" spans="1:9" x14ac:dyDescent="0.35">
      <c r="A17" s="389"/>
      <c r="B17" s="389"/>
      <c r="C17" s="389"/>
      <c r="D17" s="389"/>
      <c r="E17" s="389"/>
      <c r="F17" s="389"/>
      <c r="G17" s="389" t="s">
        <v>78</v>
      </c>
      <c r="H17" s="389" t="s">
        <v>76</v>
      </c>
      <c r="I17" s="389"/>
    </row>
    <row r="18" spans="1:9" x14ac:dyDescent="0.35">
      <c r="A18" s="389"/>
      <c r="B18" s="389"/>
      <c r="C18" s="389"/>
      <c r="D18" s="389"/>
      <c r="E18" s="389"/>
      <c r="F18" s="389"/>
      <c r="G18" s="389" t="s">
        <v>852</v>
      </c>
      <c r="H18" s="389"/>
      <c r="I18" s="389"/>
    </row>
    <row r="19" spans="1:9" ht="29" x14ac:dyDescent="0.35">
      <c r="A19" s="389"/>
      <c r="B19" s="389"/>
      <c r="C19" s="389"/>
      <c r="D19" s="389"/>
      <c r="E19" s="389"/>
      <c r="F19" s="389"/>
      <c r="G19" s="389" t="s">
        <v>79</v>
      </c>
      <c r="H19" s="391" t="s">
        <v>80</v>
      </c>
      <c r="I19" s="389"/>
    </row>
    <row r="20" spans="1:9" ht="58" x14ac:dyDescent="0.35">
      <c r="A20" s="389"/>
      <c r="B20" s="389"/>
      <c r="C20" s="389"/>
      <c r="D20" s="389"/>
      <c r="E20" s="389"/>
      <c r="F20" s="389"/>
      <c r="G20" s="389" t="s">
        <v>22</v>
      </c>
      <c r="H20" s="389" t="s">
        <v>23</v>
      </c>
      <c r="I20" s="389"/>
    </row>
    <row r="21" spans="1:9" ht="58" x14ac:dyDescent="0.35">
      <c r="A21" s="389"/>
      <c r="B21" s="389"/>
      <c r="C21" s="389"/>
      <c r="D21" s="389"/>
      <c r="E21" s="389"/>
      <c r="F21" s="389"/>
      <c r="G21" s="389" t="s">
        <v>24</v>
      </c>
      <c r="H21" s="389" t="s">
        <v>25</v>
      </c>
      <c r="I21" s="389"/>
    </row>
    <row r="22" spans="1:9" ht="58" x14ac:dyDescent="0.35">
      <c r="A22" s="389"/>
      <c r="B22" s="389"/>
      <c r="C22" s="389"/>
      <c r="D22" s="389"/>
      <c r="E22" s="389"/>
      <c r="F22" s="389"/>
      <c r="G22" s="389" t="s">
        <v>26</v>
      </c>
      <c r="H22" s="389" t="s">
        <v>27</v>
      </c>
      <c r="I22" s="389"/>
    </row>
    <row r="23" spans="1:9" ht="72.5" x14ac:dyDescent="0.35">
      <c r="A23" s="389"/>
      <c r="B23" s="389"/>
      <c r="C23" s="389"/>
      <c r="D23" s="389"/>
      <c r="E23" s="389"/>
      <c r="F23" s="389"/>
      <c r="G23" s="389" t="s">
        <v>28</v>
      </c>
      <c r="H23" s="389" t="s">
        <v>29</v>
      </c>
      <c r="I23" s="389"/>
    </row>
    <row r="24" spans="1:9" ht="43.5" x14ac:dyDescent="0.35">
      <c r="A24" s="389"/>
      <c r="B24" s="389"/>
      <c r="C24" s="389"/>
      <c r="D24" s="389"/>
      <c r="E24" s="389"/>
      <c r="F24" s="389"/>
      <c r="G24" s="389" t="s">
        <v>30</v>
      </c>
      <c r="H24" s="389" t="s">
        <v>31</v>
      </c>
      <c r="I24" s="389"/>
    </row>
    <row r="25" spans="1:9" ht="43.5" x14ac:dyDescent="0.35">
      <c r="A25" s="389"/>
      <c r="B25" s="389"/>
      <c r="C25" s="389"/>
      <c r="D25" s="389"/>
      <c r="E25" s="389"/>
      <c r="F25" s="389"/>
      <c r="G25" s="389" t="s">
        <v>32</v>
      </c>
      <c r="H25" s="389" t="s">
        <v>33</v>
      </c>
      <c r="I25" s="389"/>
    </row>
    <row r="26" spans="1:9" ht="58" x14ac:dyDescent="0.35">
      <c r="A26" s="389"/>
      <c r="B26" s="389"/>
      <c r="C26" s="389"/>
      <c r="D26" s="389"/>
      <c r="E26" s="389"/>
      <c r="F26" s="389"/>
      <c r="G26" s="389" t="s">
        <v>84</v>
      </c>
      <c r="H26" s="389" t="s">
        <v>85</v>
      </c>
      <c r="I26" s="389"/>
    </row>
    <row r="27" spans="1:9" ht="43.5" x14ac:dyDescent="0.35">
      <c r="A27" s="389"/>
      <c r="B27" s="389"/>
      <c r="C27" s="389"/>
      <c r="D27" s="389"/>
      <c r="E27" s="389"/>
      <c r="F27" s="389"/>
      <c r="G27" s="389" t="s">
        <v>86</v>
      </c>
      <c r="H27" s="389" t="s">
        <v>87</v>
      </c>
      <c r="I27" s="389"/>
    </row>
    <row r="28" spans="1:9" ht="29" x14ac:dyDescent="0.35">
      <c r="A28" s="389"/>
      <c r="B28" s="389"/>
      <c r="C28" s="389"/>
      <c r="D28" s="389"/>
      <c r="E28" s="389"/>
      <c r="F28" s="389"/>
      <c r="G28" s="389" t="s">
        <v>88</v>
      </c>
      <c r="H28" s="389"/>
      <c r="I28" s="389"/>
    </row>
    <row r="29" spans="1:9" ht="58" x14ac:dyDescent="0.35">
      <c r="A29" s="389"/>
      <c r="B29" s="389"/>
      <c r="C29" s="389"/>
      <c r="D29" s="389"/>
      <c r="E29" s="389"/>
      <c r="F29" s="389"/>
      <c r="G29" s="389" t="s">
        <v>74</v>
      </c>
      <c r="H29" s="389" t="s">
        <v>81</v>
      </c>
      <c r="I29" s="389"/>
    </row>
    <row r="30" spans="1:9" ht="58" x14ac:dyDescent="0.35">
      <c r="A30" s="389"/>
      <c r="B30" s="389"/>
      <c r="C30" s="389"/>
      <c r="D30" s="389"/>
      <c r="E30" s="389"/>
      <c r="F30" s="389"/>
      <c r="G30" s="389" t="s">
        <v>82</v>
      </c>
      <c r="H30" s="389"/>
      <c r="I30" s="389"/>
    </row>
    <row r="31" spans="1:9" ht="43.5" x14ac:dyDescent="0.35">
      <c r="A31" s="389"/>
      <c r="B31" s="389"/>
      <c r="C31" s="389"/>
      <c r="D31" s="389"/>
      <c r="E31" s="389"/>
      <c r="F31" s="389"/>
      <c r="G31" s="389" t="s">
        <v>89</v>
      </c>
      <c r="H31" s="389"/>
      <c r="I31" s="389"/>
    </row>
    <row r="32" spans="1:9" ht="58" x14ac:dyDescent="0.35">
      <c r="A32" s="389"/>
      <c r="B32" s="389"/>
      <c r="C32" s="389"/>
      <c r="D32" s="389"/>
      <c r="E32" s="389"/>
      <c r="F32" s="389"/>
      <c r="G32" s="389" t="s">
        <v>34</v>
      </c>
      <c r="H32" s="389" t="s">
        <v>35</v>
      </c>
      <c r="I32" s="389"/>
    </row>
    <row r="33" spans="1:9" ht="29" x14ac:dyDescent="0.35">
      <c r="A33" s="389"/>
      <c r="B33" s="389"/>
      <c r="C33" s="389"/>
      <c r="D33" s="389"/>
      <c r="E33" s="389"/>
      <c r="F33" s="389"/>
      <c r="G33" s="389" t="s">
        <v>90</v>
      </c>
      <c r="H33" s="389" t="s">
        <v>91</v>
      </c>
      <c r="I33" s="389"/>
    </row>
    <row r="34" spans="1:9" ht="43.5" x14ac:dyDescent="0.35">
      <c r="A34" s="389"/>
      <c r="B34" s="389"/>
      <c r="C34" s="389"/>
      <c r="D34" s="389"/>
      <c r="E34" s="389"/>
      <c r="F34" s="389"/>
      <c r="G34" s="389" t="s">
        <v>37</v>
      </c>
      <c r="H34" s="389" t="s">
        <v>38</v>
      </c>
      <c r="I34" s="389"/>
    </row>
    <row r="35" spans="1:9" ht="43.5" x14ac:dyDescent="0.35">
      <c r="A35" s="389"/>
      <c r="B35" s="389"/>
      <c r="C35" s="389"/>
      <c r="D35" s="389"/>
      <c r="E35" s="389"/>
      <c r="F35" s="389"/>
      <c r="G35" s="389" t="s">
        <v>92</v>
      </c>
      <c r="H35" s="389" t="s">
        <v>38</v>
      </c>
      <c r="I35" s="389"/>
    </row>
    <row r="36" spans="1:9" ht="101.5" x14ac:dyDescent="0.35">
      <c r="A36" s="389"/>
      <c r="B36" s="389"/>
      <c r="C36" s="389"/>
      <c r="D36" s="389"/>
      <c r="E36" s="389"/>
      <c r="F36" s="389"/>
      <c r="G36" s="389" t="s">
        <v>39</v>
      </c>
      <c r="H36" s="389" t="s">
        <v>40</v>
      </c>
      <c r="I36" s="389"/>
    </row>
    <row r="37" spans="1:9" ht="58" x14ac:dyDescent="0.35">
      <c r="A37" s="389"/>
      <c r="B37" s="389"/>
      <c r="C37" s="389"/>
      <c r="D37" s="389"/>
      <c r="E37" s="389"/>
      <c r="F37" s="389"/>
      <c r="G37" s="389" t="s">
        <v>93</v>
      </c>
      <c r="H37" s="389" t="s">
        <v>94</v>
      </c>
      <c r="I37" s="389"/>
    </row>
    <row r="38" spans="1:9" ht="43.5" x14ac:dyDescent="0.35">
      <c r="A38" s="389"/>
      <c r="B38" s="389"/>
      <c r="C38" s="389"/>
      <c r="D38" s="389"/>
      <c r="E38" s="389"/>
      <c r="F38" s="389"/>
      <c r="G38" s="389" t="s">
        <v>41</v>
      </c>
      <c r="H38" s="389" t="s">
        <v>42</v>
      </c>
      <c r="I38" s="389"/>
    </row>
    <row r="39" spans="1:9" ht="58" x14ac:dyDescent="0.35">
      <c r="A39" s="389"/>
      <c r="B39" s="389"/>
      <c r="C39" s="389"/>
      <c r="D39" s="389"/>
      <c r="E39" s="389"/>
      <c r="F39" s="389"/>
      <c r="G39" s="389" t="s">
        <v>43</v>
      </c>
      <c r="H39" s="389" t="s">
        <v>44</v>
      </c>
      <c r="I39" s="389"/>
    </row>
    <row r="40" spans="1:9" ht="87" x14ac:dyDescent="0.35">
      <c r="A40" s="389"/>
      <c r="B40" s="389"/>
      <c r="C40" s="389"/>
      <c r="D40" s="389"/>
      <c r="E40" s="389"/>
      <c r="F40" s="389"/>
      <c r="G40" s="389" t="s">
        <v>45</v>
      </c>
      <c r="H40" s="389" t="s">
        <v>46</v>
      </c>
      <c r="I40" s="389"/>
    </row>
    <row r="41" spans="1:9" ht="29" x14ac:dyDescent="0.35">
      <c r="A41" s="389"/>
      <c r="B41" s="389"/>
      <c r="C41" s="389"/>
      <c r="D41" s="389"/>
      <c r="E41" s="389"/>
      <c r="F41" s="389"/>
      <c r="G41" s="389" t="s">
        <v>47</v>
      </c>
      <c r="H41" s="389" t="s">
        <v>48</v>
      </c>
      <c r="I41" s="389"/>
    </row>
    <row r="42" spans="1:9" x14ac:dyDescent="0.35">
      <c r="A42" s="389"/>
      <c r="B42" s="389"/>
      <c r="C42" s="389"/>
      <c r="D42" s="389"/>
      <c r="E42" s="389"/>
      <c r="F42" s="389"/>
      <c r="G42" s="389" t="s">
        <v>49</v>
      </c>
      <c r="H42" s="389" t="s">
        <v>50</v>
      </c>
      <c r="I42" s="389"/>
    </row>
    <row r="43" spans="1:9" x14ac:dyDescent="0.35">
      <c r="A43" s="389"/>
      <c r="B43" s="389"/>
      <c r="C43" s="389"/>
      <c r="D43" s="389"/>
      <c r="E43" s="389"/>
      <c r="F43" s="389"/>
      <c r="G43" s="389" t="s">
        <v>51</v>
      </c>
      <c r="H43" s="389" t="s">
        <v>52</v>
      </c>
      <c r="I43" s="389"/>
    </row>
    <row r="44" spans="1:9" ht="217.5" x14ac:dyDescent="0.35">
      <c r="A44" s="389"/>
      <c r="B44" s="389"/>
      <c r="C44" s="389"/>
      <c r="D44" s="389"/>
      <c r="E44" s="389"/>
      <c r="F44" s="389"/>
      <c r="G44" s="389" t="s">
        <v>854</v>
      </c>
      <c r="H44" s="389" t="s">
        <v>54</v>
      </c>
      <c r="I44" s="389"/>
    </row>
    <row r="45" spans="1:9" ht="159.5" x14ac:dyDescent="0.35">
      <c r="A45" s="389"/>
      <c r="B45" s="389"/>
      <c r="C45" s="389"/>
      <c r="D45" s="389"/>
      <c r="E45" s="389"/>
      <c r="F45" s="389"/>
      <c r="G45" s="389" t="s">
        <v>55</v>
      </c>
      <c r="H45" s="389" t="s">
        <v>56</v>
      </c>
      <c r="I45" s="389"/>
    </row>
    <row r="46" spans="1:9" ht="43.5" x14ac:dyDescent="0.35">
      <c r="A46" s="389"/>
      <c r="B46" s="389"/>
      <c r="C46" s="389"/>
      <c r="D46" s="389"/>
      <c r="E46" s="389"/>
      <c r="F46" s="389"/>
      <c r="G46" s="389" t="s">
        <v>57</v>
      </c>
      <c r="H46" s="389" t="s">
        <v>58</v>
      </c>
      <c r="I46" s="389"/>
    </row>
    <row r="47" spans="1:9" ht="29" x14ac:dyDescent="0.35">
      <c r="A47" s="389"/>
      <c r="B47" s="389"/>
      <c r="C47" s="389"/>
      <c r="D47" s="389"/>
      <c r="E47" s="389"/>
      <c r="F47" s="389"/>
      <c r="G47" s="389" t="s">
        <v>855</v>
      </c>
      <c r="H47" s="389"/>
      <c r="I47" s="389"/>
    </row>
    <row r="48" spans="1:9" ht="29" x14ac:dyDescent="0.35">
      <c r="A48" s="389"/>
      <c r="B48" s="389"/>
      <c r="C48" s="389"/>
      <c r="D48" s="389"/>
      <c r="E48" s="389"/>
      <c r="F48" s="389"/>
      <c r="G48" s="389" t="s">
        <v>59</v>
      </c>
      <c r="H48" s="389" t="s">
        <v>60</v>
      </c>
      <c r="I48" s="389"/>
    </row>
    <row r="49" spans="1:9" ht="29" x14ac:dyDescent="0.35">
      <c r="A49" s="389"/>
      <c r="B49" s="389"/>
      <c r="C49" s="389"/>
      <c r="D49" s="389"/>
      <c r="E49" s="389"/>
      <c r="F49" s="389"/>
      <c r="G49" s="389" t="s">
        <v>856</v>
      </c>
      <c r="H49" s="389"/>
      <c r="I49" s="389"/>
    </row>
    <row r="50" spans="1:9" ht="29" x14ac:dyDescent="0.35">
      <c r="A50" s="389"/>
      <c r="B50" s="389"/>
      <c r="C50" s="389"/>
      <c r="D50" s="389"/>
      <c r="E50" s="389"/>
      <c r="F50" s="389"/>
      <c r="G50" s="389" t="s">
        <v>857</v>
      </c>
      <c r="H50" s="389"/>
      <c r="I50" s="389"/>
    </row>
    <row r="51" spans="1:9" ht="29" x14ac:dyDescent="0.35">
      <c r="A51" s="389"/>
      <c r="B51" s="389"/>
      <c r="C51" s="389"/>
      <c r="D51" s="389"/>
      <c r="E51" s="389"/>
      <c r="F51" s="389"/>
      <c r="G51" s="389" t="s">
        <v>858</v>
      </c>
      <c r="H51" s="389"/>
      <c r="I51" s="389"/>
    </row>
    <row r="52" spans="1:9" ht="43.5" x14ac:dyDescent="0.35">
      <c r="A52" s="389"/>
      <c r="B52" s="389"/>
      <c r="C52" s="389"/>
      <c r="D52" s="389"/>
      <c r="E52" s="389"/>
      <c r="F52" s="389"/>
      <c r="G52" s="389" t="s">
        <v>859</v>
      </c>
      <c r="H52" s="389" t="s">
        <v>70</v>
      </c>
      <c r="I52" s="389"/>
    </row>
    <row r="53" spans="1:9" ht="29" x14ac:dyDescent="0.35">
      <c r="A53" s="389"/>
      <c r="B53" s="389"/>
      <c r="C53" s="389"/>
      <c r="D53" s="389"/>
      <c r="E53" s="389"/>
      <c r="F53" s="389"/>
      <c r="G53" s="389" t="s">
        <v>61</v>
      </c>
      <c r="H53" s="389" t="s">
        <v>62</v>
      </c>
      <c r="I53" s="389"/>
    </row>
    <row r="54" spans="1:9" ht="29" x14ac:dyDescent="0.35">
      <c r="A54" s="389"/>
      <c r="B54" s="389"/>
      <c r="C54" s="389"/>
      <c r="D54" s="389"/>
      <c r="E54" s="389"/>
      <c r="F54" s="389"/>
      <c r="G54" s="389" t="s">
        <v>63</v>
      </c>
      <c r="H54" s="389" t="s">
        <v>64</v>
      </c>
      <c r="I54" s="389"/>
    </row>
    <row r="55" spans="1:9" ht="29" x14ac:dyDescent="0.35">
      <c r="A55" s="389"/>
      <c r="B55" s="389"/>
      <c r="C55" s="389"/>
      <c r="D55" s="389"/>
      <c r="E55" s="389"/>
      <c r="F55" s="389"/>
      <c r="G55" s="389" t="s">
        <v>65</v>
      </c>
      <c r="H55" s="389" t="s">
        <v>66</v>
      </c>
      <c r="I55" s="389"/>
    </row>
    <row r="56" spans="1:9" ht="29" x14ac:dyDescent="0.35">
      <c r="A56" s="389"/>
      <c r="B56" s="389"/>
      <c r="C56" s="389"/>
      <c r="D56" s="389"/>
      <c r="E56" s="389"/>
      <c r="F56" s="389"/>
      <c r="G56" s="389" t="s">
        <v>67</v>
      </c>
      <c r="H56" s="389" t="s">
        <v>68</v>
      </c>
      <c r="I56" s="389"/>
    </row>
    <row r="57" spans="1:9" ht="43.5" x14ac:dyDescent="0.35">
      <c r="A57" s="389"/>
      <c r="B57" s="389"/>
      <c r="C57" s="389"/>
      <c r="D57" s="389"/>
      <c r="E57" s="389"/>
      <c r="F57" s="389"/>
      <c r="G57" s="389" t="s">
        <v>71</v>
      </c>
      <c r="H57" s="389" t="s">
        <v>72</v>
      </c>
      <c r="I57" s="389"/>
    </row>
    <row r="58" spans="1:9" ht="29" x14ac:dyDescent="0.35">
      <c r="A58" s="389"/>
      <c r="B58" s="389"/>
      <c r="C58" s="389"/>
      <c r="D58" s="389"/>
      <c r="E58" s="389"/>
      <c r="F58" s="389"/>
      <c r="G58" s="389" t="s">
        <v>860</v>
      </c>
      <c r="H58" s="389"/>
      <c r="I58" s="389"/>
    </row>
    <row r="59" spans="1:9" x14ac:dyDescent="0.35">
      <c r="A59" s="389"/>
      <c r="B59" s="389"/>
      <c r="C59" s="389"/>
      <c r="D59" s="389"/>
      <c r="E59" s="389"/>
      <c r="F59" s="389"/>
      <c r="G59" s="389" t="s">
        <v>96</v>
      </c>
      <c r="H59" s="391" t="s">
        <v>98</v>
      </c>
      <c r="I59" s="389"/>
    </row>
    <row r="60" spans="1:9" ht="43.5" x14ac:dyDescent="0.35">
      <c r="A60" s="389"/>
      <c r="B60" s="389"/>
      <c r="C60" s="389"/>
      <c r="D60" s="389"/>
      <c r="E60" s="391"/>
      <c r="F60" s="389"/>
      <c r="G60" s="389" t="s">
        <v>97</v>
      </c>
      <c r="H60" s="389" t="s">
        <v>99</v>
      </c>
      <c r="I60" s="389"/>
    </row>
    <row r="61" spans="1:9" x14ac:dyDescent="0.35">
      <c r="A61" s="391" t="s">
        <v>8</v>
      </c>
      <c r="B61" s="391" t="s">
        <v>8</v>
      </c>
      <c r="C61" s="391"/>
      <c r="D61" s="391"/>
      <c r="E61" s="391"/>
      <c r="F61" s="391" t="s">
        <v>8</v>
      </c>
      <c r="G61" s="389" t="s">
        <v>2229</v>
      </c>
      <c r="H61" s="391"/>
      <c r="I61" s="391"/>
    </row>
    <row r="62" spans="1:9" ht="29" x14ac:dyDescent="0.35">
      <c r="A62" s="391" t="s">
        <v>8</v>
      </c>
      <c r="B62" s="391" t="s">
        <v>8</v>
      </c>
      <c r="C62" s="391"/>
      <c r="D62" s="391"/>
      <c r="E62" s="391"/>
      <c r="F62" s="391" t="s">
        <v>8</v>
      </c>
      <c r="G62" s="389" t="s">
        <v>2230</v>
      </c>
      <c r="H62" s="391"/>
      <c r="I62" s="391"/>
    </row>
    <row r="63" spans="1:9" x14ac:dyDescent="0.35">
      <c r="A63" s="391" t="s">
        <v>8</v>
      </c>
      <c r="B63" s="391" t="s">
        <v>8</v>
      </c>
      <c r="C63" s="391"/>
      <c r="D63" s="391"/>
      <c r="E63" s="391"/>
      <c r="F63" s="391" t="s">
        <v>8</v>
      </c>
      <c r="G63" s="389" t="s">
        <v>2231</v>
      </c>
      <c r="H63" s="391"/>
      <c r="I63" s="391"/>
    </row>
    <row r="64" spans="1:9" x14ac:dyDescent="0.35">
      <c r="A64" s="391" t="s">
        <v>8</v>
      </c>
      <c r="B64" s="391" t="s">
        <v>8</v>
      </c>
      <c r="C64" s="391"/>
      <c r="D64" s="391"/>
      <c r="E64" s="391"/>
      <c r="F64" s="391" t="s">
        <v>8</v>
      </c>
      <c r="G64" s="389" t="s">
        <v>2232</v>
      </c>
      <c r="H64" s="391"/>
      <c r="I64" s="391"/>
    </row>
    <row r="65" spans="1:9" ht="29" x14ac:dyDescent="0.35">
      <c r="A65" s="391" t="s">
        <v>8</v>
      </c>
      <c r="B65" s="391" t="s">
        <v>8</v>
      </c>
      <c r="C65" s="391"/>
      <c r="D65" s="391"/>
      <c r="E65" s="391"/>
      <c r="F65" s="391" t="s">
        <v>8</v>
      </c>
      <c r="G65" s="389" t="s">
        <v>2233</v>
      </c>
      <c r="H65" s="391"/>
      <c r="I65" s="391"/>
    </row>
    <row r="66" spans="1:9" ht="29" x14ac:dyDescent="0.35">
      <c r="A66" s="391" t="s">
        <v>8</v>
      </c>
      <c r="B66" s="391" t="s">
        <v>8</v>
      </c>
      <c r="C66" s="391"/>
      <c r="D66" s="391"/>
      <c r="E66" s="391"/>
      <c r="F66" s="391" t="s">
        <v>8</v>
      </c>
      <c r="G66" s="389" t="s">
        <v>2270</v>
      </c>
      <c r="H66" s="391"/>
      <c r="I66" s="391"/>
    </row>
    <row r="67" spans="1:9" ht="29" x14ac:dyDescent="0.35">
      <c r="A67" s="391" t="s">
        <v>8</v>
      </c>
      <c r="B67" s="391" t="s">
        <v>8</v>
      </c>
      <c r="C67" s="391"/>
      <c r="D67" s="391"/>
      <c r="E67" s="391"/>
      <c r="F67" s="391" t="s">
        <v>8</v>
      </c>
      <c r="G67" s="389" t="s">
        <v>2271</v>
      </c>
      <c r="H67" s="391"/>
      <c r="I67" s="391"/>
    </row>
    <row r="68" spans="1:9" ht="29" x14ac:dyDescent="0.35">
      <c r="A68" s="391" t="s">
        <v>8</v>
      </c>
      <c r="B68" s="391" t="s">
        <v>8</v>
      </c>
      <c r="C68" s="391"/>
      <c r="D68" s="391"/>
      <c r="E68" s="391"/>
      <c r="F68" s="391" t="s">
        <v>8</v>
      </c>
      <c r="G68" s="389" t="s">
        <v>2272</v>
      </c>
      <c r="H68" s="391"/>
      <c r="I68" s="391"/>
    </row>
    <row r="69" spans="1:9" ht="29" x14ac:dyDescent="0.35">
      <c r="A69" s="391" t="s">
        <v>8</v>
      </c>
      <c r="B69" s="391" t="s">
        <v>8</v>
      </c>
      <c r="C69" s="391"/>
      <c r="D69" s="391"/>
      <c r="E69" s="391"/>
      <c r="F69" s="391" t="s">
        <v>8</v>
      </c>
      <c r="G69" s="389" t="s">
        <v>2273</v>
      </c>
      <c r="H69" s="391"/>
      <c r="I69" s="391"/>
    </row>
    <row r="70" spans="1:9" ht="43.5" x14ac:dyDescent="0.35">
      <c r="A70" s="391" t="s">
        <v>8</v>
      </c>
      <c r="B70" s="391" t="s">
        <v>8</v>
      </c>
      <c r="C70" s="391"/>
      <c r="D70" s="391"/>
      <c r="E70" s="391"/>
      <c r="F70" s="391" t="s">
        <v>8</v>
      </c>
      <c r="G70" s="389" t="s">
        <v>2274</v>
      </c>
      <c r="H70" s="391"/>
      <c r="I70" s="391"/>
    </row>
    <row r="71" spans="1:9" ht="29" x14ac:dyDescent="0.35">
      <c r="A71" s="391" t="s">
        <v>8</v>
      </c>
      <c r="B71" s="391" t="s">
        <v>8</v>
      </c>
      <c r="C71" s="391"/>
      <c r="D71" s="391"/>
      <c r="E71" s="391"/>
      <c r="F71" s="391" t="s">
        <v>8</v>
      </c>
      <c r="G71" s="389" t="s">
        <v>2275</v>
      </c>
      <c r="H71" s="391"/>
      <c r="I71" s="391"/>
    </row>
    <row r="72" spans="1:9" ht="29" x14ac:dyDescent="0.35">
      <c r="A72" s="391" t="s">
        <v>8</v>
      </c>
      <c r="B72" s="391" t="s">
        <v>8</v>
      </c>
      <c r="C72" s="391"/>
      <c r="D72" s="391"/>
      <c r="E72" s="391"/>
      <c r="F72" s="391" t="s">
        <v>8</v>
      </c>
      <c r="G72" s="389" t="s">
        <v>2276</v>
      </c>
      <c r="H72" s="391"/>
      <c r="I72" s="391"/>
    </row>
    <row r="73" spans="1:9" x14ac:dyDescent="0.35">
      <c r="A73" s="391" t="s">
        <v>8</v>
      </c>
      <c r="B73" s="391" t="s">
        <v>8</v>
      </c>
      <c r="C73" s="391"/>
      <c r="D73" s="391"/>
      <c r="E73" s="391"/>
      <c r="F73" s="391" t="s">
        <v>8</v>
      </c>
      <c r="G73" s="389" t="s">
        <v>2234</v>
      </c>
      <c r="H73" s="391"/>
      <c r="I73" s="391"/>
    </row>
    <row r="74" spans="1:9" x14ac:dyDescent="0.35">
      <c r="A74" s="391" t="s">
        <v>8</v>
      </c>
      <c r="B74" s="391" t="s">
        <v>8</v>
      </c>
      <c r="C74" s="391"/>
      <c r="D74" s="391"/>
      <c r="E74" s="391"/>
      <c r="F74" s="391" t="s">
        <v>8</v>
      </c>
      <c r="G74" s="389" t="s">
        <v>2277</v>
      </c>
      <c r="H74" s="391"/>
      <c r="I74" s="391"/>
    </row>
    <row r="75" spans="1:9" ht="29" x14ac:dyDescent="0.35">
      <c r="A75" s="391" t="s">
        <v>8</v>
      </c>
      <c r="B75" s="391" t="s">
        <v>8</v>
      </c>
      <c r="C75" s="391"/>
      <c r="D75" s="391"/>
      <c r="E75" s="391"/>
      <c r="F75" s="391" t="s">
        <v>8</v>
      </c>
      <c r="G75" s="389" t="s">
        <v>2278</v>
      </c>
      <c r="H75" s="391"/>
      <c r="I75" s="391"/>
    </row>
    <row r="76" spans="1:9" ht="29" x14ac:dyDescent="0.35">
      <c r="A76" s="391" t="s">
        <v>8</v>
      </c>
      <c r="B76" s="391" t="s">
        <v>8</v>
      </c>
      <c r="C76" s="391"/>
      <c r="D76" s="391"/>
      <c r="E76" s="391"/>
      <c r="F76" s="391" t="s">
        <v>8</v>
      </c>
      <c r="G76" s="389" t="s">
        <v>2279</v>
      </c>
      <c r="H76" s="391"/>
      <c r="I76" s="391"/>
    </row>
    <row r="77" spans="1:9" ht="29" x14ac:dyDescent="0.35">
      <c r="A77" s="391" t="s">
        <v>8</v>
      </c>
      <c r="B77" s="391" t="s">
        <v>8</v>
      </c>
      <c r="C77" s="391"/>
      <c r="D77" s="391"/>
      <c r="E77" s="391"/>
      <c r="F77" s="391" t="s">
        <v>8</v>
      </c>
      <c r="G77" s="389" t="s">
        <v>2280</v>
      </c>
      <c r="H77" s="391"/>
      <c r="I77" s="391"/>
    </row>
    <row r="78" spans="1:9" ht="29" x14ac:dyDescent="0.35">
      <c r="A78" s="391" t="s">
        <v>8</v>
      </c>
      <c r="B78" s="391" t="s">
        <v>8</v>
      </c>
      <c r="C78" s="391"/>
      <c r="D78" s="391"/>
      <c r="E78" s="391"/>
      <c r="F78" s="391" t="s">
        <v>8</v>
      </c>
      <c r="G78" s="389" t="s">
        <v>2281</v>
      </c>
      <c r="H78" s="391"/>
      <c r="I78" s="391"/>
    </row>
    <row r="79" spans="1:9" ht="29" x14ac:dyDescent="0.35">
      <c r="A79" s="391" t="s">
        <v>8</v>
      </c>
      <c r="B79" s="391" t="s">
        <v>8</v>
      </c>
      <c r="C79" s="391"/>
      <c r="D79" s="391"/>
      <c r="E79" s="391"/>
      <c r="F79" s="391" t="s">
        <v>8</v>
      </c>
      <c r="G79" s="389" t="s">
        <v>2283</v>
      </c>
      <c r="H79" s="391"/>
      <c r="I79" s="391"/>
    </row>
    <row r="80" spans="1:9" ht="29" x14ac:dyDescent="0.35">
      <c r="A80" s="391" t="s">
        <v>8</v>
      </c>
      <c r="B80" s="391" t="s">
        <v>8</v>
      </c>
      <c r="C80" s="391"/>
      <c r="D80" s="391"/>
      <c r="E80" s="391"/>
      <c r="F80" s="391" t="s">
        <v>8</v>
      </c>
      <c r="G80" s="389" t="s">
        <v>2282</v>
      </c>
      <c r="H80" s="391"/>
      <c r="I80" s="391"/>
    </row>
    <row r="81" spans="1:9" ht="29" x14ac:dyDescent="0.35">
      <c r="A81" s="391" t="s">
        <v>8</v>
      </c>
      <c r="B81" s="391" t="s">
        <v>8</v>
      </c>
      <c r="C81" s="391"/>
      <c r="D81" s="391"/>
      <c r="E81" s="391"/>
      <c r="F81" s="391" t="s">
        <v>8</v>
      </c>
      <c r="G81" s="389" t="s">
        <v>2235</v>
      </c>
      <c r="H81" s="391"/>
      <c r="I81" s="391"/>
    </row>
    <row r="82" spans="1:9" ht="43.5" x14ac:dyDescent="0.35">
      <c r="A82" s="391" t="s">
        <v>8</v>
      </c>
      <c r="B82" s="391" t="s">
        <v>8</v>
      </c>
      <c r="C82" s="391"/>
      <c r="D82" s="391"/>
      <c r="E82" s="391"/>
      <c r="F82" s="391" t="s">
        <v>8</v>
      </c>
      <c r="G82" s="389" t="s">
        <v>2284</v>
      </c>
      <c r="H82" s="391"/>
      <c r="I82" s="391"/>
    </row>
    <row r="83" spans="1:9" ht="29" x14ac:dyDescent="0.35">
      <c r="A83" s="391" t="s">
        <v>8</v>
      </c>
      <c r="B83" s="391" t="s">
        <v>8</v>
      </c>
      <c r="C83" s="391"/>
      <c r="D83" s="391"/>
      <c r="E83" s="391"/>
      <c r="F83" s="391" t="s">
        <v>8</v>
      </c>
      <c r="G83" s="389" t="s">
        <v>2285</v>
      </c>
      <c r="H83" s="391"/>
      <c r="I83" s="391"/>
    </row>
    <row r="84" spans="1:9" x14ac:dyDescent="0.35">
      <c r="A84" s="391" t="s">
        <v>8</v>
      </c>
      <c r="B84" s="391" t="s">
        <v>8</v>
      </c>
      <c r="C84" s="391"/>
      <c r="D84" s="391"/>
      <c r="E84" s="391"/>
      <c r="F84" s="391" t="s">
        <v>8</v>
      </c>
      <c r="G84" s="389" t="s">
        <v>2287</v>
      </c>
      <c r="H84" s="391"/>
      <c r="I84" s="391"/>
    </row>
    <row r="85" spans="1:9" ht="29" x14ac:dyDescent="0.35">
      <c r="A85" s="391" t="s">
        <v>8</v>
      </c>
      <c r="B85" s="391" t="s">
        <v>8</v>
      </c>
      <c r="C85" s="391"/>
      <c r="D85" s="391"/>
      <c r="E85" s="391"/>
      <c r="F85" s="391" t="s">
        <v>8</v>
      </c>
      <c r="G85" s="389" t="s">
        <v>2286</v>
      </c>
      <c r="H85" s="391"/>
      <c r="I85" s="391"/>
    </row>
    <row r="86" spans="1:9" ht="29" x14ac:dyDescent="0.35">
      <c r="A86" s="391" t="s">
        <v>8</v>
      </c>
      <c r="B86" s="391" t="s">
        <v>8</v>
      </c>
      <c r="C86" s="391"/>
      <c r="D86" s="391"/>
      <c r="E86" s="391"/>
      <c r="F86" s="391" t="s">
        <v>8</v>
      </c>
      <c r="G86" s="389" t="s">
        <v>2288</v>
      </c>
      <c r="H86" s="391"/>
      <c r="I86" s="391"/>
    </row>
    <row r="87" spans="1:9" ht="29" x14ac:dyDescent="0.35">
      <c r="A87" s="391" t="s">
        <v>8</v>
      </c>
      <c r="B87" s="391" t="s">
        <v>8</v>
      </c>
      <c r="C87" s="391"/>
      <c r="D87" s="391"/>
      <c r="E87" s="391"/>
      <c r="F87" s="391" t="s">
        <v>8</v>
      </c>
      <c r="G87" s="389" t="s">
        <v>2289</v>
      </c>
      <c r="H87" s="391"/>
      <c r="I87" s="391"/>
    </row>
    <row r="88" spans="1:9" x14ac:dyDescent="0.35">
      <c r="A88" s="391" t="s">
        <v>8</v>
      </c>
      <c r="B88" s="391" t="s">
        <v>8</v>
      </c>
      <c r="C88" s="391"/>
      <c r="D88" s="391"/>
      <c r="E88" s="391"/>
      <c r="F88" s="391" t="s">
        <v>8</v>
      </c>
      <c r="G88" s="389" t="s">
        <v>2236</v>
      </c>
      <c r="H88" s="391"/>
      <c r="I88" s="391"/>
    </row>
    <row r="89" spans="1:9" x14ac:dyDescent="0.35">
      <c r="A89" s="391" t="s">
        <v>8</v>
      </c>
      <c r="B89" s="391" t="s">
        <v>8</v>
      </c>
      <c r="C89" s="391"/>
      <c r="D89" s="391"/>
      <c r="E89" s="391"/>
      <c r="F89" s="391" t="s">
        <v>8</v>
      </c>
      <c r="G89" s="389" t="s">
        <v>2237</v>
      </c>
      <c r="H89" s="391"/>
      <c r="I89" s="391"/>
    </row>
    <row r="90" spans="1:9" x14ac:dyDescent="0.35">
      <c r="A90" s="391" t="s">
        <v>8</v>
      </c>
      <c r="B90" s="391" t="s">
        <v>8</v>
      </c>
      <c r="C90" s="391"/>
      <c r="D90" s="391"/>
      <c r="E90" s="391"/>
      <c r="F90" s="391" t="s">
        <v>8</v>
      </c>
      <c r="G90" s="389" t="s">
        <v>2238</v>
      </c>
      <c r="H90" s="391"/>
      <c r="I90" s="391"/>
    </row>
    <row r="91" spans="1:9" ht="29" x14ac:dyDescent="0.35">
      <c r="A91" s="391" t="s">
        <v>8</v>
      </c>
      <c r="B91" s="391" t="s">
        <v>8</v>
      </c>
      <c r="C91" s="391"/>
      <c r="D91" s="391"/>
      <c r="E91" s="391"/>
      <c r="F91" s="391" t="s">
        <v>8</v>
      </c>
      <c r="G91" s="389" t="s">
        <v>2290</v>
      </c>
      <c r="H91" s="391"/>
      <c r="I91" s="391"/>
    </row>
    <row r="92" spans="1:9" ht="43.5" x14ac:dyDescent="0.35">
      <c r="A92" s="391" t="s">
        <v>8</v>
      </c>
      <c r="B92" s="391" t="s">
        <v>8</v>
      </c>
      <c r="C92" s="391"/>
      <c r="D92" s="391"/>
      <c r="E92" s="391"/>
      <c r="F92" s="391" t="s">
        <v>8</v>
      </c>
      <c r="G92" s="389" t="s">
        <v>2291</v>
      </c>
      <c r="H92" s="391"/>
      <c r="I92" s="391"/>
    </row>
    <row r="93" spans="1:9" ht="29" x14ac:dyDescent="0.35">
      <c r="A93" s="391" t="s">
        <v>8</v>
      </c>
      <c r="B93" s="391" t="s">
        <v>8</v>
      </c>
      <c r="C93" s="391"/>
      <c r="D93" s="391"/>
      <c r="E93" s="391"/>
      <c r="F93" s="391" t="s">
        <v>8</v>
      </c>
      <c r="G93" s="389" t="s">
        <v>2292</v>
      </c>
      <c r="H93" s="391"/>
      <c r="I93" s="391"/>
    </row>
    <row r="94" spans="1:9" ht="29" x14ac:dyDescent="0.35">
      <c r="A94" s="391" t="s">
        <v>8</v>
      </c>
      <c r="B94" s="391" t="s">
        <v>8</v>
      </c>
      <c r="C94" s="391"/>
      <c r="D94" s="391"/>
      <c r="E94" s="391"/>
      <c r="F94" s="391" t="s">
        <v>8</v>
      </c>
      <c r="G94" s="389" t="s">
        <v>2293</v>
      </c>
      <c r="H94" s="391"/>
      <c r="I94" s="391"/>
    </row>
    <row r="95" spans="1:9" ht="29" x14ac:dyDescent="0.35">
      <c r="A95" s="391" t="s">
        <v>8</v>
      </c>
      <c r="B95" s="391" t="s">
        <v>8</v>
      </c>
      <c r="C95" s="391"/>
      <c r="D95" s="391"/>
      <c r="E95" s="391"/>
      <c r="F95" s="391" t="s">
        <v>8</v>
      </c>
      <c r="G95" s="389" t="s">
        <v>2239</v>
      </c>
      <c r="H95" s="391"/>
      <c r="I95" s="391"/>
    </row>
    <row r="96" spans="1:9" ht="29" x14ac:dyDescent="0.35">
      <c r="A96" s="391" t="s">
        <v>8</v>
      </c>
      <c r="B96" s="391" t="s">
        <v>8</v>
      </c>
      <c r="C96" s="391"/>
      <c r="D96" s="391"/>
      <c r="E96" s="391"/>
      <c r="F96" s="391" t="s">
        <v>8</v>
      </c>
      <c r="G96" s="389" t="s">
        <v>2294</v>
      </c>
      <c r="H96" s="391"/>
      <c r="I96" s="391"/>
    </row>
    <row r="97" spans="1:9" ht="29" x14ac:dyDescent="0.35">
      <c r="A97" s="391" t="s">
        <v>8</v>
      </c>
      <c r="B97" s="391" t="s">
        <v>8</v>
      </c>
      <c r="C97" s="391"/>
      <c r="D97" s="391"/>
      <c r="E97" s="391"/>
      <c r="F97" s="391" t="s">
        <v>8</v>
      </c>
      <c r="G97" s="389" t="s">
        <v>2295</v>
      </c>
      <c r="H97" s="391"/>
      <c r="I97" s="391"/>
    </row>
    <row r="98" spans="1:9" ht="29" x14ac:dyDescent="0.35">
      <c r="A98" s="391" t="s">
        <v>8</v>
      </c>
      <c r="B98" s="391" t="s">
        <v>8</v>
      </c>
      <c r="C98" s="391"/>
      <c r="D98" s="391"/>
      <c r="E98" s="391"/>
      <c r="F98" s="391" t="s">
        <v>8</v>
      </c>
      <c r="G98" s="389" t="s">
        <v>2296</v>
      </c>
      <c r="H98" s="391"/>
      <c r="I98" s="391"/>
    </row>
    <row r="99" spans="1:9" ht="43.5" x14ac:dyDescent="0.35">
      <c r="A99" s="391" t="s">
        <v>8</v>
      </c>
      <c r="B99" s="391" t="s">
        <v>8</v>
      </c>
      <c r="C99" s="391"/>
      <c r="D99" s="391"/>
      <c r="E99" s="391"/>
      <c r="F99" s="391" t="s">
        <v>8</v>
      </c>
      <c r="G99" s="389" t="s">
        <v>2297</v>
      </c>
      <c r="H99" s="391"/>
      <c r="I99" s="391"/>
    </row>
    <row r="100" spans="1:9" x14ac:dyDescent="0.35">
      <c r="A100" s="391" t="s">
        <v>8</v>
      </c>
      <c r="B100" s="391" t="s">
        <v>8</v>
      </c>
      <c r="C100" s="391"/>
      <c r="D100" s="391"/>
      <c r="E100" s="391"/>
      <c r="F100" s="391" t="s">
        <v>8</v>
      </c>
      <c r="G100" s="389" t="s">
        <v>2240</v>
      </c>
      <c r="H100" s="391"/>
      <c r="I100" s="391"/>
    </row>
    <row r="101" spans="1:9" ht="29" x14ac:dyDescent="0.35">
      <c r="A101" s="391" t="s">
        <v>8</v>
      </c>
      <c r="B101" s="391" t="s">
        <v>8</v>
      </c>
      <c r="C101" s="391"/>
      <c r="D101" s="391"/>
      <c r="E101" s="391"/>
      <c r="F101" s="391" t="s">
        <v>8</v>
      </c>
      <c r="G101" s="389" t="s">
        <v>2241</v>
      </c>
      <c r="H101" s="391"/>
      <c r="I101" s="391"/>
    </row>
    <row r="102" spans="1:9" ht="29" x14ac:dyDescent="0.35">
      <c r="A102" s="391" t="s">
        <v>8</v>
      </c>
      <c r="B102" s="391" t="s">
        <v>8</v>
      </c>
      <c r="C102" s="391"/>
      <c r="D102" s="391"/>
      <c r="E102" s="391"/>
      <c r="F102" s="391" t="s">
        <v>8</v>
      </c>
      <c r="G102" s="389" t="s">
        <v>2298</v>
      </c>
      <c r="H102" s="391"/>
      <c r="I102" s="391"/>
    </row>
    <row r="103" spans="1:9" ht="29" x14ac:dyDescent="0.35">
      <c r="A103" s="391" t="s">
        <v>8</v>
      </c>
      <c r="B103" s="391" t="s">
        <v>8</v>
      </c>
      <c r="C103" s="391"/>
      <c r="D103" s="391"/>
      <c r="E103" s="391"/>
      <c r="F103" s="391" t="s">
        <v>8</v>
      </c>
      <c r="G103" s="389" t="s">
        <v>2299</v>
      </c>
      <c r="H103" s="391"/>
      <c r="I103" s="391"/>
    </row>
    <row r="104" spans="1:9" ht="43.5" x14ac:dyDescent="0.35">
      <c r="A104" s="391" t="s">
        <v>8</v>
      </c>
      <c r="B104" s="391" t="s">
        <v>8</v>
      </c>
      <c r="C104" s="391"/>
      <c r="D104" s="391"/>
      <c r="E104" s="391"/>
      <c r="F104" s="391" t="s">
        <v>8</v>
      </c>
      <c r="G104" s="389" t="s">
        <v>2300</v>
      </c>
      <c r="H104" s="391"/>
      <c r="I104" s="391"/>
    </row>
    <row r="105" spans="1:9" ht="29" x14ac:dyDescent="0.35">
      <c r="A105" s="391" t="s">
        <v>8</v>
      </c>
      <c r="B105" s="391" t="s">
        <v>8</v>
      </c>
      <c r="C105" s="391"/>
      <c r="D105" s="391"/>
      <c r="E105" s="391"/>
      <c r="F105" s="391" t="s">
        <v>8</v>
      </c>
      <c r="G105" s="389" t="s">
        <v>2301</v>
      </c>
      <c r="H105" s="391"/>
      <c r="I105" s="391"/>
    </row>
    <row r="117" spans="1:2" x14ac:dyDescent="0.35">
      <c r="A117" t="s">
        <v>2266</v>
      </c>
    </row>
    <row r="119" spans="1:2" x14ac:dyDescent="0.35">
      <c r="A119" s="193" t="s">
        <v>2267</v>
      </c>
      <c r="B119" s="193" t="s">
        <v>2269</v>
      </c>
    </row>
    <row r="120" spans="1:2" x14ac:dyDescent="0.35">
      <c r="A120" s="193" t="s">
        <v>2229</v>
      </c>
      <c r="B120" s="193">
        <v>92</v>
      </c>
    </row>
    <row r="121" spans="1:2" x14ac:dyDescent="0.35">
      <c r="A121" s="193" t="s">
        <v>2230</v>
      </c>
      <c r="B121" s="193">
        <v>114</v>
      </c>
    </row>
    <row r="122" spans="1:2" x14ac:dyDescent="0.35">
      <c r="A122" s="193" t="s">
        <v>2231</v>
      </c>
      <c r="B122" s="193">
        <v>103</v>
      </c>
    </row>
    <row r="123" spans="1:2" x14ac:dyDescent="0.35">
      <c r="A123" s="193" t="s">
        <v>2232</v>
      </c>
      <c r="B123" s="193">
        <v>103</v>
      </c>
    </row>
    <row r="124" spans="1:2" x14ac:dyDescent="0.35">
      <c r="A124" s="193" t="s">
        <v>2233</v>
      </c>
      <c r="B124" s="193">
        <v>126</v>
      </c>
    </row>
    <row r="125" spans="1:2" x14ac:dyDescent="0.35">
      <c r="A125" s="193" t="s">
        <v>2270</v>
      </c>
      <c r="B125" s="193">
        <v>123</v>
      </c>
    </row>
    <row r="126" spans="1:2" ht="29" x14ac:dyDescent="0.35">
      <c r="A126" s="193" t="s">
        <v>2271</v>
      </c>
      <c r="B126" s="193">
        <v>161</v>
      </c>
    </row>
    <row r="127" spans="1:2" ht="29" x14ac:dyDescent="0.35">
      <c r="A127" s="193" t="s">
        <v>2272</v>
      </c>
      <c r="B127" s="193">
        <v>286</v>
      </c>
    </row>
    <row r="128" spans="1:2" ht="29" x14ac:dyDescent="0.35">
      <c r="A128" s="193" t="s">
        <v>2273</v>
      </c>
      <c r="B128" s="193">
        <v>401</v>
      </c>
    </row>
    <row r="129" spans="1:2" ht="29" x14ac:dyDescent="0.35">
      <c r="A129" s="193" t="s">
        <v>2274</v>
      </c>
      <c r="B129" s="193">
        <v>195</v>
      </c>
    </row>
    <row r="130" spans="1:2" x14ac:dyDescent="0.35">
      <c r="A130" s="193" t="s">
        <v>2275</v>
      </c>
      <c r="B130" s="193">
        <v>195</v>
      </c>
    </row>
    <row r="131" spans="1:2" x14ac:dyDescent="0.35">
      <c r="A131" s="193" t="s">
        <v>2276</v>
      </c>
      <c r="B131" s="193">
        <v>195</v>
      </c>
    </row>
    <row r="132" spans="1:2" x14ac:dyDescent="0.35">
      <c r="A132" s="193" t="s">
        <v>2234</v>
      </c>
      <c r="B132" s="193">
        <v>114</v>
      </c>
    </row>
    <row r="133" spans="1:2" x14ac:dyDescent="0.35">
      <c r="A133" s="193" t="s">
        <v>2277</v>
      </c>
      <c r="B133" s="193">
        <v>195</v>
      </c>
    </row>
    <row r="134" spans="1:2" x14ac:dyDescent="0.35">
      <c r="A134" s="193" t="s">
        <v>2278</v>
      </c>
      <c r="B134" s="193">
        <v>128</v>
      </c>
    </row>
    <row r="135" spans="1:2" x14ac:dyDescent="0.35">
      <c r="A135" s="193" t="s">
        <v>2279</v>
      </c>
      <c r="B135" s="193" t="s">
        <v>2268</v>
      </c>
    </row>
    <row r="136" spans="1:2" x14ac:dyDescent="0.35">
      <c r="A136" s="193" t="s">
        <v>2280</v>
      </c>
      <c r="B136" s="193">
        <v>355</v>
      </c>
    </row>
    <row r="137" spans="1:2" x14ac:dyDescent="0.35">
      <c r="A137" s="193" t="s">
        <v>2281</v>
      </c>
      <c r="B137" s="193">
        <v>378</v>
      </c>
    </row>
    <row r="138" spans="1:2" x14ac:dyDescent="0.35">
      <c r="A138" s="193" t="s">
        <v>2283</v>
      </c>
      <c r="B138" s="193">
        <v>104</v>
      </c>
    </row>
    <row r="139" spans="1:2" x14ac:dyDescent="0.35">
      <c r="A139" s="193" t="s">
        <v>2282</v>
      </c>
      <c r="B139" s="193">
        <v>126</v>
      </c>
    </row>
    <row r="140" spans="1:2" x14ac:dyDescent="0.35">
      <c r="A140" s="193" t="s">
        <v>2235</v>
      </c>
      <c r="B140" s="193">
        <v>126</v>
      </c>
    </row>
    <row r="141" spans="1:2" ht="29" x14ac:dyDescent="0.35">
      <c r="A141" s="193" t="s">
        <v>2284</v>
      </c>
      <c r="B141" s="193">
        <v>258</v>
      </c>
    </row>
    <row r="142" spans="1:2" x14ac:dyDescent="0.35">
      <c r="A142" s="193" t="s">
        <v>2285</v>
      </c>
      <c r="B142" s="193">
        <v>264</v>
      </c>
    </row>
    <row r="143" spans="1:2" x14ac:dyDescent="0.35">
      <c r="A143" s="193" t="s">
        <v>2287</v>
      </c>
      <c r="B143" s="193">
        <v>264</v>
      </c>
    </row>
    <row r="144" spans="1:2" x14ac:dyDescent="0.35">
      <c r="A144" s="193" t="s">
        <v>2286</v>
      </c>
      <c r="B144" s="193">
        <v>183</v>
      </c>
    </row>
    <row r="145" spans="1:2" x14ac:dyDescent="0.35">
      <c r="A145" s="193" t="s">
        <v>2288</v>
      </c>
      <c r="B145" s="193">
        <v>183</v>
      </c>
    </row>
    <row r="146" spans="1:2" x14ac:dyDescent="0.35">
      <c r="A146" s="193" t="s">
        <v>2289</v>
      </c>
      <c r="B146" s="193">
        <v>515</v>
      </c>
    </row>
    <row r="147" spans="1:2" x14ac:dyDescent="0.35">
      <c r="A147" s="193" t="s">
        <v>2236</v>
      </c>
      <c r="B147" s="193">
        <v>81</v>
      </c>
    </row>
    <row r="148" spans="1:2" x14ac:dyDescent="0.35">
      <c r="A148" s="193" t="s">
        <v>2237</v>
      </c>
      <c r="B148" s="193">
        <v>92</v>
      </c>
    </row>
    <row r="149" spans="1:2" x14ac:dyDescent="0.35">
      <c r="A149" s="193" t="s">
        <v>2238</v>
      </c>
      <c r="B149" s="193">
        <v>92</v>
      </c>
    </row>
    <row r="150" spans="1:2" x14ac:dyDescent="0.35">
      <c r="A150" s="193" t="s">
        <v>2290</v>
      </c>
      <c r="B150" s="193">
        <v>114</v>
      </c>
    </row>
    <row r="151" spans="1:2" ht="29" x14ac:dyDescent="0.35">
      <c r="A151" s="193" t="s">
        <v>2291</v>
      </c>
      <c r="B151" s="193">
        <v>195</v>
      </c>
    </row>
    <row r="152" spans="1:2" x14ac:dyDescent="0.35">
      <c r="A152" s="193" t="s">
        <v>2292</v>
      </c>
      <c r="B152" s="193">
        <v>195</v>
      </c>
    </row>
    <row r="153" spans="1:2" ht="29" x14ac:dyDescent="0.35">
      <c r="A153" s="193" t="s">
        <v>2293</v>
      </c>
      <c r="B153" s="193">
        <v>160</v>
      </c>
    </row>
    <row r="154" spans="1:2" x14ac:dyDescent="0.35">
      <c r="A154" s="193" t="s">
        <v>2239</v>
      </c>
      <c r="B154" s="193">
        <v>114</v>
      </c>
    </row>
    <row r="155" spans="1:2" x14ac:dyDescent="0.35">
      <c r="A155" s="193" t="s">
        <v>2294</v>
      </c>
      <c r="B155" s="193">
        <v>241</v>
      </c>
    </row>
    <row r="156" spans="1:2" ht="29" x14ac:dyDescent="0.35">
      <c r="A156" s="193" t="s">
        <v>2295</v>
      </c>
      <c r="B156" s="193">
        <v>161</v>
      </c>
    </row>
    <row r="157" spans="1:2" x14ac:dyDescent="0.35">
      <c r="A157" s="193" t="s">
        <v>2296</v>
      </c>
      <c r="B157" s="193">
        <v>114</v>
      </c>
    </row>
    <row r="158" spans="1:2" ht="29" x14ac:dyDescent="0.35">
      <c r="A158" s="193" t="s">
        <v>2297</v>
      </c>
      <c r="B158" s="193">
        <v>258</v>
      </c>
    </row>
    <row r="159" spans="1:2" x14ac:dyDescent="0.35">
      <c r="A159" s="193" t="s">
        <v>2240</v>
      </c>
      <c r="B159" s="193">
        <v>229</v>
      </c>
    </row>
    <row r="160" spans="1:2" x14ac:dyDescent="0.35">
      <c r="A160" s="193" t="s">
        <v>2241</v>
      </c>
      <c r="B160" s="193">
        <v>114</v>
      </c>
    </row>
    <row r="161" spans="1:2" x14ac:dyDescent="0.35">
      <c r="A161" s="193" t="s">
        <v>2298</v>
      </c>
      <c r="B161" s="193">
        <v>126</v>
      </c>
    </row>
    <row r="162" spans="1:2" x14ac:dyDescent="0.35">
      <c r="A162" s="193" t="s">
        <v>2299</v>
      </c>
      <c r="B162" s="193">
        <v>133</v>
      </c>
    </row>
    <row r="163" spans="1:2" ht="29" x14ac:dyDescent="0.35">
      <c r="A163" s="193" t="s">
        <v>2300</v>
      </c>
      <c r="B163" s="193">
        <v>138</v>
      </c>
    </row>
    <row r="164" spans="1:2" x14ac:dyDescent="0.35">
      <c r="A164" s="193" t="s">
        <v>2301</v>
      </c>
      <c r="B164" s="193">
        <v>276</v>
      </c>
    </row>
  </sheetData>
  <mergeCells count="3">
    <mergeCell ref="A7:B7"/>
    <mergeCell ref="C7:F7"/>
    <mergeCell ref="G7:I7"/>
  </mergeCells>
  <hyperlinks>
    <hyperlink ref="G2" r:id="rId1" xr:uid="{42BB741B-9D07-4808-88AD-D5E31F6DF190}"/>
    <hyperlink ref="A1" r:id="rId2" xr:uid="{F3EF2C74-DEBE-4A4F-94AC-8EFD7F86FEFA}"/>
    <hyperlink ref="G4" r:id="rId3" xr:uid="{38C66616-AD82-44DC-82E2-CBB55AE966E9}"/>
    <hyperlink ref="G3" r:id="rId4" xr:uid="{8016C154-BA13-4603-BA92-4EBF9A6225A5}"/>
  </hyperlinks>
  <pageMargins left="0.7" right="0.7" top="0.75" bottom="0.75" header="0.3" footer="0.3"/>
  <pageSetup paperSize="9" orientation="portrait" r:id="rId5"/>
  <tableParts count="1">
    <tablePart r:id="rId6"/>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DF890-64F3-4A83-9063-C2F93426742F}">
  <dimension ref="A1:Q110"/>
  <sheetViews>
    <sheetView topLeftCell="A79" zoomScale="90" zoomScaleNormal="90" workbookViewId="0">
      <selection activeCell="L6" sqref="L6"/>
    </sheetView>
  </sheetViews>
  <sheetFormatPr baseColWidth="10" defaultColWidth="10.6328125" defaultRowHeight="14.5" x14ac:dyDescent="0.35"/>
  <cols>
    <col min="1" max="6" width="10.6328125" style="566"/>
    <col min="7" max="7" width="18.6328125" style="566" customWidth="1"/>
    <col min="8" max="8" width="20" style="566" customWidth="1"/>
    <col min="9" max="9" width="16.36328125" style="566" customWidth="1"/>
    <col min="10" max="10" width="10.6328125" style="566"/>
    <col min="11" max="11" width="19.6328125" style="566" customWidth="1"/>
    <col min="12" max="13" width="10.6328125" style="566"/>
    <col min="14" max="14" width="15.6328125" style="566" customWidth="1"/>
    <col min="15" max="16" width="10.6328125" style="566"/>
    <col min="17" max="17" width="19.36328125" style="566" customWidth="1"/>
    <col min="18" max="16384" width="10.6328125" style="566"/>
  </cols>
  <sheetData>
    <row r="1" spans="1:17" x14ac:dyDescent="0.35">
      <c r="A1" s="723" t="s">
        <v>2790</v>
      </c>
      <c r="B1" s="723"/>
      <c r="C1" s="723"/>
      <c r="D1" s="723"/>
      <c r="E1" s="723"/>
      <c r="F1" s="723"/>
      <c r="G1" s="723"/>
      <c r="H1" s="723"/>
      <c r="I1" s="723"/>
    </row>
    <row r="2" spans="1:17" x14ac:dyDescent="0.35">
      <c r="A2" s="723"/>
      <c r="B2" s="723"/>
      <c r="C2" s="723"/>
      <c r="D2" s="723"/>
      <c r="E2" s="723"/>
      <c r="F2" s="723"/>
      <c r="G2" s="723"/>
      <c r="H2" s="723"/>
      <c r="I2" s="723"/>
    </row>
    <row r="3" spans="1:17" x14ac:dyDescent="0.35">
      <c r="A3" s="732" t="s">
        <v>2796</v>
      </c>
      <c r="B3" s="732"/>
      <c r="C3" s="732" t="s">
        <v>108</v>
      </c>
      <c r="D3" s="732"/>
      <c r="E3" s="732" t="s">
        <v>109</v>
      </c>
      <c r="F3" s="732"/>
      <c r="G3" s="612" t="s">
        <v>110</v>
      </c>
      <c r="H3" s="618" t="s">
        <v>907</v>
      </c>
      <c r="I3" s="612" t="s">
        <v>2798</v>
      </c>
    </row>
    <row r="4" spans="1:17" ht="29" customHeight="1" x14ac:dyDescent="0.35">
      <c r="A4" s="741" t="s">
        <v>993</v>
      </c>
      <c r="B4" s="742"/>
      <c r="C4" s="783" t="s">
        <v>1240</v>
      </c>
      <c r="D4" s="784"/>
      <c r="E4" s="779" t="s">
        <v>995</v>
      </c>
      <c r="F4" s="780"/>
      <c r="G4" s="629" t="s">
        <v>994</v>
      </c>
      <c r="H4" s="630" t="s">
        <v>996</v>
      </c>
      <c r="I4" s="629" t="s">
        <v>1192</v>
      </c>
    </row>
    <row r="5" spans="1:17" ht="29" x14ac:dyDescent="0.35">
      <c r="A5" s="761"/>
      <c r="B5" s="762"/>
      <c r="C5" s="785"/>
      <c r="D5" s="786"/>
      <c r="E5" s="781" t="s">
        <v>2305</v>
      </c>
      <c r="F5" s="782"/>
      <c r="G5" s="629" t="s">
        <v>2304</v>
      </c>
      <c r="H5" s="630" t="s">
        <v>2309</v>
      </c>
      <c r="I5" s="631" t="s">
        <v>2306</v>
      </c>
    </row>
    <row r="6" spans="1:17" ht="29" x14ac:dyDescent="0.35">
      <c r="A6" s="761"/>
      <c r="B6" s="762"/>
      <c r="C6" s="787"/>
      <c r="D6" s="788"/>
      <c r="E6" s="632"/>
      <c r="F6" s="632"/>
      <c r="G6" s="629" t="s">
        <v>2308</v>
      </c>
      <c r="H6" s="630" t="s">
        <v>2307</v>
      </c>
      <c r="I6" s="484"/>
    </row>
    <row r="7" spans="1:17" x14ac:dyDescent="0.35">
      <c r="A7" s="743"/>
      <c r="B7" s="744"/>
      <c r="C7" s="614"/>
      <c r="D7" s="614"/>
      <c r="E7" s="763"/>
      <c r="F7" s="764"/>
      <c r="G7" s="484"/>
      <c r="H7" s="513"/>
      <c r="I7" s="484"/>
    </row>
    <row r="8" spans="1:17" ht="42.65" customHeight="1" x14ac:dyDescent="0.35">
      <c r="A8" s="776" t="s">
        <v>2803</v>
      </c>
      <c r="B8" s="777"/>
      <c r="C8" s="777"/>
      <c r="D8" s="777"/>
      <c r="E8" s="778"/>
      <c r="F8" s="730"/>
      <c r="G8" s="730"/>
    </row>
    <row r="9" spans="1:17" ht="42.65" customHeight="1" x14ac:dyDescent="0.35">
      <c r="A9" s="776" t="s">
        <v>2804</v>
      </c>
      <c r="B9" s="777"/>
      <c r="C9" s="777"/>
      <c r="D9" s="777"/>
      <c r="E9" s="778"/>
      <c r="F9" s="730" t="s">
        <v>2845</v>
      </c>
      <c r="G9" s="730"/>
    </row>
    <row r="10" spans="1:17" x14ac:dyDescent="0.35">
      <c r="B10" s="731" t="s">
        <v>2797</v>
      </c>
      <c r="C10" s="731"/>
      <c r="D10" s="731"/>
      <c r="E10" s="731"/>
      <c r="F10" s="774"/>
      <c r="G10" s="774"/>
    </row>
    <row r="12" spans="1:17" x14ac:dyDescent="0.35">
      <c r="A12" s="724" t="s">
        <v>13</v>
      </c>
      <c r="B12" s="725"/>
      <c r="C12" s="726" t="s">
        <v>12</v>
      </c>
      <c r="D12" s="727"/>
      <c r="E12" s="727"/>
      <c r="F12" s="728"/>
      <c r="G12" s="729" t="s">
        <v>10</v>
      </c>
      <c r="H12" s="729"/>
      <c r="I12" s="729"/>
      <c r="J12" s="577" t="s">
        <v>2792</v>
      </c>
      <c r="K12" s="578" t="s">
        <v>2794</v>
      </c>
      <c r="N12" s="789" t="s">
        <v>2266</v>
      </c>
      <c r="O12" s="789"/>
      <c r="P12" s="518" t="s">
        <v>2792</v>
      </c>
      <c r="Q12" s="578" t="s">
        <v>2794</v>
      </c>
    </row>
    <row r="13" spans="1:17" ht="58" x14ac:dyDescent="0.35">
      <c r="A13" s="572" t="s">
        <v>4</v>
      </c>
      <c r="B13" s="572" t="s">
        <v>5</v>
      </c>
      <c r="C13" s="573" t="s">
        <v>6</v>
      </c>
      <c r="D13" s="573" t="s">
        <v>880</v>
      </c>
      <c r="E13" s="573" t="s">
        <v>7</v>
      </c>
      <c r="F13" s="573" t="s">
        <v>881</v>
      </c>
      <c r="G13" s="574" t="s">
        <v>0</v>
      </c>
      <c r="H13" s="574" t="s">
        <v>1</v>
      </c>
      <c r="I13" s="574" t="s">
        <v>894</v>
      </c>
      <c r="J13" s="575" t="s">
        <v>2793</v>
      </c>
      <c r="K13" s="576" t="s">
        <v>2795</v>
      </c>
      <c r="N13" s="789"/>
      <c r="O13" s="789"/>
      <c r="P13" s="519" t="s">
        <v>2793</v>
      </c>
      <c r="Q13" s="576" t="s">
        <v>2795</v>
      </c>
    </row>
    <row r="14" spans="1:17" x14ac:dyDescent="0.35">
      <c r="A14" s="515"/>
      <c r="B14" s="515"/>
      <c r="C14" s="515"/>
      <c r="D14" s="515"/>
      <c r="E14" s="515"/>
      <c r="F14" s="515"/>
      <c r="G14" s="515" t="s">
        <v>2</v>
      </c>
      <c r="H14" s="515"/>
      <c r="I14" s="515"/>
      <c r="J14" s="584"/>
      <c r="K14" s="568"/>
      <c r="N14" s="619" t="s">
        <v>2267</v>
      </c>
      <c r="O14" s="619" t="s">
        <v>2824</v>
      </c>
      <c r="P14" s="584"/>
      <c r="Q14" s="568"/>
    </row>
    <row r="15" spans="1:17" ht="29" x14ac:dyDescent="0.35">
      <c r="A15" s="515"/>
      <c r="B15" s="515"/>
      <c r="C15" s="515"/>
      <c r="D15" s="515"/>
      <c r="E15" s="515"/>
      <c r="F15" s="515"/>
      <c r="G15" s="515" t="s">
        <v>3</v>
      </c>
      <c r="H15" s="515"/>
      <c r="I15" s="515"/>
      <c r="J15" s="584"/>
      <c r="K15" s="568"/>
      <c r="N15" s="619" t="s">
        <v>2229</v>
      </c>
      <c r="O15" s="619">
        <v>92</v>
      </c>
      <c r="P15" s="584" t="s">
        <v>8</v>
      </c>
      <c r="Q15" s="568"/>
    </row>
    <row r="16" spans="1:17" ht="116" x14ac:dyDescent="0.35">
      <c r="A16" s="515"/>
      <c r="B16" s="515"/>
      <c r="C16" s="515"/>
      <c r="D16" s="515"/>
      <c r="E16" s="515"/>
      <c r="F16" s="515"/>
      <c r="G16" s="515" t="s">
        <v>853</v>
      </c>
      <c r="H16" s="515" t="s">
        <v>73</v>
      </c>
      <c r="I16" s="516"/>
      <c r="J16" s="584"/>
      <c r="K16" s="568"/>
      <c r="N16" s="619" t="s">
        <v>2230</v>
      </c>
      <c r="O16" s="619">
        <v>114</v>
      </c>
      <c r="P16" s="584" t="s">
        <v>8</v>
      </c>
      <c r="Q16" s="568"/>
    </row>
    <row r="17" spans="1:17" ht="29" x14ac:dyDescent="0.35">
      <c r="A17" s="515"/>
      <c r="B17" s="515"/>
      <c r="C17" s="515"/>
      <c r="D17" s="515"/>
      <c r="E17" s="515"/>
      <c r="F17" s="515"/>
      <c r="G17" s="515" t="s">
        <v>14</v>
      </c>
      <c r="H17" s="517" t="s">
        <v>76</v>
      </c>
      <c r="I17" s="515"/>
      <c r="J17" s="584"/>
      <c r="K17" s="568"/>
      <c r="N17" s="619" t="s">
        <v>2231</v>
      </c>
      <c r="O17" s="619">
        <v>103</v>
      </c>
      <c r="P17" s="584" t="s">
        <v>8</v>
      </c>
      <c r="Q17" s="568"/>
    </row>
    <row r="18" spans="1:17" ht="29" x14ac:dyDescent="0.35">
      <c r="A18" s="515"/>
      <c r="B18" s="515"/>
      <c r="C18" s="515"/>
      <c r="D18" s="515"/>
      <c r="E18" s="515"/>
      <c r="F18" s="515"/>
      <c r="G18" s="515" t="s">
        <v>16</v>
      </c>
      <c r="H18" s="515"/>
      <c r="I18" s="515"/>
      <c r="J18" s="584"/>
      <c r="K18" s="568"/>
      <c r="N18" s="619" t="s">
        <v>2232</v>
      </c>
      <c r="O18" s="619">
        <v>103</v>
      </c>
      <c r="P18" s="584" t="s">
        <v>8</v>
      </c>
      <c r="Q18" s="568"/>
    </row>
    <row r="19" spans="1:17" ht="43.5" x14ac:dyDescent="0.35">
      <c r="A19" s="515"/>
      <c r="B19" s="515"/>
      <c r="C19" s="515"/>
      <c r="D19" s="515"/>
      <c r="E19" s="515"/>
      <c r="F19" s="515"/>
      <c r="G19" s="515" t="s">
        <v>17</v>
      </c>
      <c r="H19" s="515" t="s">
        <v>19</v>
      </c>
      <c r="I19" s="515"/>
      <c r="J19" s="584"/>
      <c r="K19" s="568"/>
      <c r="N19" s="619" t="s">
        <v>2233</v>
      </c>
      <c r="O19" s="619">
        <v>126</v>
      </c>
      <c r="P19" s="584" t="s">
        <v>8</v>
      </c>
      <c r="Q19" s="568" t="s">
        <v>3034</v>
      </c>
    </row>
    <row r="20" spans="1:17" ht="43.5" x14ac:dyDescent="0.35">
      <c r="A20" s="515"/>
      <c r="B20" s="515"/>
      <c r="C20" s="515"/>
      <c r="D20" s="515"/>
      <c r="E20" s="515"/>
      <c r="F20" s="515"/>
      <c r="G20" s="515" t="s">
        <v>20</v>
      </c>
      <c r="H20" s="515" t="s">
        <v>21</v>
      </c>
      <c r="I20" s="515"/>
      <c r="J20" s="584"/>
      <c r="K20" s="568"/>
      <c r="N20" s="619" t="s">
        <v>2270</v>
      </c>
      <c r="O20" s="619">
        <v>123</v>
      </c>
      <c r="P20" s="584" t="s">
        <v>8</v>
      </c>
      <c r="Q20" s="568"/>
    </row>
    <row r="21" spans="1:17" ht="58" x14ac:dyDescent="0.35">
      <c r="A21" s="515"/>
      <c r="B21" s="515"/>
      <c r="C21" s="515"/>
      <c r="D21" s="515"/>
      <c r="E21" s="515"/>
      <c r="F21" s="515"/>
      <c r="G21" s="515" t="s">
        <v>75</v>
      </c>
      <c r="H21" s="515" t="s">
        <v>77</v>
      </c>
      <c r="I21" s="515"/>
      <c r="J21" s="584"/>
      <c r="K21" s="568"/>
      <c r="N21" s="619" t="s">
        <v>2271</v>
      </c>
      <c r="O21" s="619">
        <v>161</v>
      </c>
      <c r="P21" s="584" t="s">
        <v>8</v>
      </c>
      <c r="Q21" s="568"/>
    </row>
    <row r="22" spans="1:17" ht="58" x14ac:dyDescent="0.35">
      <c r="A22" s="515"/>
      <c r="B22" s="515"/>
      <c r="C22" s="515"/>
      <c r="D22" s="515"/>
      <c r="E22" s="515"/>
      <c r="F22" s="515"/>
      <c r="G22" s="515" t="s">
        <v>78</v>
      </c>
      <c r="H22" s="515" t="s">
        <v>76</v>
      </c>
      <c r="I22" s="515"/>
      <c r="J22" s="584"/>
      <c r="K22" s="568"/>
      <c r="N22" s="619" t="s">
        <v>2272</v>
      </c>
      <c r="O22" s="619">
        <v>286</v>
      </c>
      <c r="P22" s="584" t="s">
        <v>8</v>
      </c>
      <c r="Q22" s="568"/>
    </row>
    <row r="23" spans="1:17" ht="58" x14ac:dyDescent="0.35">
      <c r="A23" s="515"/>
      <c r="B23" s="515"/>
      <c r="C23" s="515"/>
      <c r="D23" s="515"/>
      <c r="E23" s="515"/>
      <c r="F23" s="515"/>
      <c r="G23" s="515" t="s">
        <v>852</v>
      </c>
      <c r="H23" s="515"/>
      <c r="I23" s="515"/>
      <c r="J23" s="584"/>
      <c r="K23" s="568"/>
      <c r="N23" s="619" t="s">
        <v>2273</v>
      </c>
      <c r="O23" s="619">
        <v>401</v>
      </c>
      <c r="P23" s="584" t="s">
        <v>8</v>
      </c>
      <c r="Q23" s="568"/>
    </row>
    <row r="24" spans="1:17" ht="72.5" x14ac:dyDescent="0.35">
      <c r="A24" s="515"/>
      <c r="B24" s="515"/>
      <c r="C24" s="515"/>
      <c r="D24" s="515"/>
      <c r="E24" s="515"/>
      <c r="F24" s="515"/>
      <c r="G24" s="515" t="s">
        <v>79</v>
      </c>
      <c r="H24" s="517" t="s">
        <v>80</v>
      </c>
      <c r="I24" s="515"/>
      <c r="J24" s="584"/>
      <c r="K24" s="568"/>
      <c r="N24" s="619" t="s">
        <v>2274</v>
      </c>
      <c r="O24" s="619">
        <v>195</v>
      </c>
      <c r="P24" s="584" t="s">
        <v>8</v>
      </c>
      <c r="Q24" s="568"/>
    </row>
    <row r="25" spans="1:17" ht="43.5" x14ac:dyDescent="0.35">
      <c r="A25" s="515"/>
      <c r="B25" s="515"/>
      <c r="C25" s="515"/>
      <c r="D25" s="515"/>
      <c r="E25" s="515"/>
      <c r="F25" s="515"/>
      <c r="G25" s="515" t="s">
        <v>22</v>
      </c>
      <c r="H25" s="515" t="s">
        <v>23</v>
      </c>
      <c r="I25" s="515"/>
      <c r="J25" s="584"/>
      <c r="K25" s="568"/>
      <c r="N25" s="619" t="s">
        <v>2275</v>
      </c>
      <c r="O25" s="619">
        <v>195</v>
      </c>
      <c r="P25" s="584" t="s">
        <v>8</v>
      </c>
      <c r="Q25" s="568"/>
    </row>
    <row r="26" spans="1:17" ht="58" x14ac:dyDescent="0.35">
      <c r="A26" s="515"/>
      <c r="B26" s="515"/>
      <c r="C26" s="515"/>
      <c r="D26" s="515"/>
      <c r="E26" s="515"/>
      <c r="F26" s="515"/>
      <c r="G26" s="515" t="s">
        <v>24</v>
      </c>
      <c r="H26" s="515" t="s">
        <v>25</v>
      </c>
      <c r="I26" s="515"/>
      <c r="J26" s="584"/>
      <c r="K26" s="568"/>
      <c r="N26" s="619" t="s">
        <v>2276</v>
      </c>
      <c r="O26" s="619">
        <v>195</v>
      </c>
      <c r="P26" s="584" t="s">
        <v>8</v>
      </c>
      <c r="Q26" s="568"/>
    </row>
    <row r="27" spans="1:17" ht="43.5" x14ac:dyDescent="0.35">
      <c r="A27" s="515"/>
      <c r="B27" s="515"/>
      <c r="C27" s="515"/>
      <c r="D27" s="515"/>
      <c r="E27" s="515"/>
      <c r="F27" s="515"/>
      <c r="G27" s="515" t="s">
        <v>26</v>
      </c>
      <c r="H27" s="515" t="s">
        <v>27</v>
      </c>
      <c r="I27" s="515"/>
      <c r="J27" s="584"/>
      <c r="K27" s="568"/>
      <c r="N27" s="619" t="s">
        <v>2234</v>
      </c>
      <c r="O27" s="619">
        <v>114</v>
      </c>
      <c r="P27" s="584" t="s">
        <v>8</v>
      </c>
      <c r="Q27" s="568"/>
    </row>
    <row r="28" spans="1:17" ht="43.5" x14ac:dyDescent="0.35">
      <c r="A28" s="515"/>
      <c r="B28" s="515"/>
      <c r="C28" s="515"/>
      <c r="D28" s="515"/>
      <c r="E28" s="515"/>
      <c r="F28" s="515"/>
      <c r="G28" s="515" t="s">
        <v>28</v>
      </c>
      <c r="H28" s="515" t="s">
        <v>29</v>
      </c>
      <c r="I28" s="515"/>
      <c r="J28" s="584"/>
      <c r="K28" s="568"/>
      <c r="N28" s="619" t="s">
        <v>2277</v>
      </c>
      <c r="O28" s="619">
        <v>195</v>
      </c>
      <c r="P28" s="584" t="s">
        <v>8</v>
      </c>
      <c r="Q28" s="568"/>
    </row>
    <row r="29" spans="1:17" ht="58" x14ac:dyDescent="0.35">
      <c r="A29" s="515"/>
      <c r="B29" s="515"/>
      <c r="C29" s="515"/>
      <c r="D29" s="515"/>
      <c r="E29" s="515"/>
      <c r="F29" s="515"/>
      <c r="G29" s="515" t="s">
        <v>30</v>
      </c>
      <c r="H29" s="515" t="s">
        <v>31</v>
      </c>
      <c r="I29" s="515"/>
      <c r="J29" s="584"/>
      <c r="K29" s="568"/>
      <c r="N29" s="619" t="s">
        <v>2278</v>
      </c>
      <c r="O29" s="619">
        <v>128</v>
      </c>
      <c r="P29" s="584" t="s">
        <v>8</v>
      </c>
      <c r="Q29" s="568"/>
    </row>
    <row r="30" spans="1:17" ht="43.5" x14ac:dyDescent="0.35">
      <c r="A30" s="515"/>
      <c r="B30" s="515"/>
      <c r="C30" s="515"/>
      <c r="D30" s="515"/>
      <c r="E30" s="515"/>
      <c r="F30" s="515"/>
      <c r="G30" s="515" t="s">
        <v>32</v>
      </c>
      <c r="H30" s="515" t="s">
        <v>33</v>
      </c>
      <c r="I30" s="515"/>
      <c r="J30" s="584"/>
      <c r="K30" s="568"/>
      <c r="N30" s="619" t="s">
        <v>2279</v>
      </c>
      <c r="O30" s="619" t="s">
        <v>2268</v>
      </c>
      <c r="P30" s="584"/>
      <c r="Q30" s="568"/>
    </row>
    <row r="31" spans="1:17" ht="58" x14ac:dyDescent="0.35">
      <c r="A31" s="515"/>
      <c r="B31" s="515"/>
      <c r="C31" s="515"/>
      <c r="D31" s="515"/>
      <c r="E31" s="515"/>
      <c r="F31" s="515"/>
      <c r="G31" s="515" t="s">
        <v>84</v>
      </c>
      <c r="H31" s="515" t="s">
        <v>85</v>
      </c>
      <c r="I31" s="515"/>
      <c r="J31" s="584"/>
      <c r="K31" s="568"/>
      <c r="N31" s="619" t="s">
        <v>2280</v>
      </c>
      <c r="O31" s="619">
        <v>355</v>
      </c>
      <c r="P31" s="584"/>
      <c r="Q31" s="568"/>
    </row>
    <row r="32" spans="1:17" ht="43.5" x14ac:dyDescent="0.35">
      <c r="A32" s="515"/>
      <c r="B32" s="515"/>
      <c r="C32" s="515"/>
      <c r="D32" s="515"/>
      <c r="E32" s="515"/>
      <c r="F32" s="515"/>
      <c r="G32" s="515" t="s">
        <v>86</v>
      </c>
      <c r="H32" s="515" t="s">
        <v>87</v>
      </c>
      <c r="I32" s="515"/>
      <c r="J32" s="584"/>
      <c r="K32" s="568"/>
      <c r="N32" s="619" t="s">
        <v>2281</v>
      </c>
      <c r="O32" s="619">
        <v>378</v>
      </c>
      <c r="P32" s="584" t="s">
        <v>8</v>
      </c>
      <c r="Q32" s="568"/>
    </row>
    <row r="33" spans="1:17" ht="29" x14ac:dyDescent="0.35">
      <c r="A33" s="515"/>
      <c r="B33" s="515"/>
      <c r="C33" s="515"/>
      <c r="D33" s="515"/>
      <c r="E33" s="515"/>
      <c r="F33" s="515"/>
      <c r="G33" s="515" t="s">
        <v>88</v>
      </c>
      <c r="H33" s="515"/>
      <c r="I33" s="515"/>
      <c r="J33" s="584"/>
      <c r="K33" s="568"/>
      <c r="N33" s="619" t="s">
        <v>2283</v>
      </c>
      <c r="O33" s="619">
        <v>104</v>
      </c>
      <c r="P33" s="584" t="s">
        <v>8</v>
      </c>
      <c r="Q33" s="568"/>
    </row>
    <row r="34" spans="1:17" ht="72.5" x14ac:dyDescent="0.35">
      <c r="A34" s="515"/>
      <c r="B34" s="515"/>
      <c r="C34" s="515"/>
      <c r="D34" s="515"/>
      <c r="E34" s="515"/>
      <c r="F34" s="515"/>
      <c r="G34" s="515" t="s">
        <v>74</v>
      </c>
      <c r="H34" s="515" t="s">
        <v>81</v>
      </c>
      <c r="I34" s="515"/>
      <c r="J34" s="584"/>
      <c r="K34" s="568"/>
      <c r="N34" s="619" t="s">
        <v>2282</v>
      </c>
      <c r="O34" s="619">
        <v>126</v>
      </c>
      <c r="P34" s="584" t="s">
        <v>8</v>
      </c>
      <c r="Q34" s="568"/>
    </row>
    <row r="35" spans="1:17" ht="72.5" x14ac:dyDescent="0.35">
      <c r="A35" s="515"/>
      <c r="B35" s="515"/>
      <c r="C35" s="515"/>
      <c r="D35" s="515"/>
      <c r="E35" s="515"/>
      <c r="F35" s="515"/>
      <c r="G35" s="515" t="s">
        <v>82</v>
      </c>
      <c r="H35" s="515"/>
      <c r="I35" s="515"/>
      <c r="J35" s="584"/>
      <c r="K35" s="568"/>
      <c r="N35" s="619" t="s">
        <v>2235</v>
      </c>
      <c r="O35" s="619">
        <v>126</v>
      </c>
      <c r="P35" s="584" t="s">
        <v>8</v>
      </c>
      <c r="Q35" s="568"/>
    </row>
    <row r="36" spans="1:17" ht="72.5" x14ac:dyDescent="0.35">
      <c r="A36" s="515"/>
      <c r="B36" s="515"/>
      <c r="C36" s="515"/>
      <c r="D36" s="515"/>
      <c r="E36" s="515"/>
      <c r="F36" s="515"/>
      <c r="G36" s="515" t="s">
        <v>89</v>
      </c>
      <c r="H36" s="515"/>
      <c r="I36" s="515"/>
      <c r="J36" s="584"/>
      <c r="K36" s="568"/>
      <c r="N36" s="619" t="s">
        <v>2284</v>
      </c>
      <c r="O36" s="619">
        <v>258</v>
      </c>
      <c r="P36" s="584" t="s">
        <v>8</v>
      </c>
      <c r="Q36" s="568"/>
    </row>
    <row r="37" spans="1:17" ht="58" x14ac:dyDescent="0.35">
      <c r="A37" s="515"/>
      <c r="B37" s="515"/>
      <c r="C37" s="515"/>
      <c r="D37" s="515"/>
      <c r="E37" s="515"/>
      <c r="F37" s="515"/>
      <c r="G37" s="515" t="s">
        <v>34</v>
      </c>
      <c r="H37" s="515" t="s">
        <v>35</v>
      </c>
      <c r="I37" s="515"/>
      <c r="J37" s="584"/>
      <c r="K37" s="568"/>
      <c r="N37" s="619" t="s">
        <v>2285</v>
      </c>
      <c r="O37" s="619">
        <v>264</v>
      </c>
      <c r="P37" s="584" t="s">
        <v>8</v>
      </c>
      <c r="Q37" s="568" t="s">
        <v>3034</v>
      </c>
    </row>
    <row r="38" spans="1:17" ht="29" x14ac:dyDescent="0.35">
      <c r="A38" s="515"/>
      <c r="B38" s="515"/>
      <c r="C38" s="515"/>
      <c r="D38" s="515"/>
      <c r="E38" s="515"/>
      <c r="F38" s="515"/>
      <c r="G38" s="515" t="s">
        <v>90</v>
      </c>
      <c r="H38" s="515" t="s">
        <v>91</v>
      </c>
      <c r="I38" s="515"/>
      <c r="J38" s="584"/>
      <c r="K38" s="568"/>
      <c r="N38" s="619" t="s">
        <v>2287</v>
      </c>
      <c r="O38" s="619">
        <v>264</v>
      </c>
      <c r="P38" s="584" t="s">
        <v>8</v>
      </c>
      <c r="Q38" s="568" t="s">
        <v>3034</v>
      </c>
    </row>
    <row r="39" spans="1:17" ht="58" x14ac:dyDescent="0.35">
      <c r="A39" s="515"/>
      <c r="B39" s="515"/>
      <c r="C39" s="515"/>
      <c r="D39" s="515"/>
      <c r="E39" s="515"/>
      <c r="F39" s="515"/>
      <c r="G39" s="515" t="s">
        <v>37</v>
      </c>
      <c r="H39" s="515" t="s">
        <v>38</v>
      </c>
      <c r="I39" s="515"/>
      <c r="J39" s="584"/>
      <c r="K39" s="568"/>
      <c r="N39" s="619" t="s">
        <v>2286</v>
      </c>
      <c r="O39" s="619">
        <v>183</v>
      </c>
      <c r="P39" s="584"/>
      <c r="Q39" s="568"/>
    </row>
    <row r="40" spans="1:17" ht="43.5" x14ac:dyDescent="0.35">
      <c r="A40" s="515"/>
      <c r="B40" s="515"/>
      <c r="C40" s="515"/>
      <c r="D40" s="515"/>
      <c r="E40" s="515"/>
      <c r="F40" s="515"/>
      <c r="G40" s="515" t="s">
        <v>92</v>
      </c>
      <c r="H40" s="515" t="s">
        <v>38</v>
      </c>
      <c r="I40" s="515"/>
      <c r="J40" s="584"/>
      <c r="K40" s="568"/>
      <c r="N40" s="619" t="s">
        <v>2288</v>
      </c>
      <c r="O40" s="619">
        <v>183</v>
      </c>
      <c r="P40" s="584"/>
      <c r="Q40" s="568"/>
    </row>
    <row r="41" spans="1:17" ht="43.5" x14ac:dyDescent="0.35">
      <c r="A41" s="515"/>
      <c r="B41" s="515"/>
      <c r="C41" s="515"/>
      <c r="D41" s="515"/>
      <c r="E41" s="515"/>
      <c r="F41" s="515"/>
      <c r="G41" s="515" t="s">
        <v>39</v>
      </c>
      <c r="H41" s="515" t="s">
        <v>40</v>
      </c>
      <c r="I41" s="515"/>
      <c r="J41" s="584"/>
      <c r="K41" s="568"/>
      <c r="N41" s="619" t="s">
        <v>2289</v>
      </c>
      <c r="O41" s="619">
        <v>515</v>
      </c>
      <c r="P41" s="584" t="s">
        <v>8</v>
      </c>
      <c r="Q41" s="568"/>
    </row>
    <row r="42" spans="1:17" ht="29" x14ac:dyDescent="0.35">
      <c r="A42" s="515"/>
      <c r="B42" s="515"/>
      <c r="C42" s="515"/>
      <c r="D42" s="515"/>
      <c r="E42" s="515"/>
      <c r="F42" s="515"/>
      <c r="G42" s="515" t="s">
        <v>93</v>
      </c>
      <c r="H42" s="515" t="s">
        <v>94</v>
      </c>
      <c r="I42" s="515"/>
      <c r="J42" s="584"/>
      <c r="K42" s="568"/>
      <c r="N42" s="619" t="s">
        <v>2236</v>
      </c>
      <c r="O42" s="619">
        <v>81</v>
      </c>
      <c r="P42" s="584" t="s">
        <v>8</v>
      </c>
      <c r="Q42" s="568"/>
    </row>
    <row r="43" spans="1:17" ht="43.5" x14ac:dyDescent="0.35">
      <c r="A43" s="515"/>
      <c r="B43" s="515"/>
      <c r="C43" s="515"/>
      <c r="D43" s="515"/>
      <c r="E43" s="515"/>
      <c r="F43" s="515"/>
      <c r="G43" s="515" t="s">
        <v>41</v>
      </c>
      <c r="H43" s="515" t="s">
        <v>42</v>
      </c>
      <c r="I43" s="515"/>
      <c r="J43" s="584"/>
      <c r="K43" s="568"/>
      <c r="N43" s="619" t="s">
        <v>2237</v>
      </c>
      <c r="O43" s="619">
        <v>92</v>
      </c>
      <c r="P43" s="584" t="s">
        <v>8</v>
      </c>
      <c r="Q43" s="568"/>
    </row>
    <row r="44" spans="1:17" ht="72.5" x14ac:dyDescent="0.35">
      <c r="A44" s="515"/>
      <c r="B44" s="515"/>
      <c r="C44" s="515"/>
      <c r="D44" s="515"/>
      <c r="E44" s="515"/>
      <c r="F44" s="515"/>
      <c r="G44" s="515" t="s">
        <v>43</v>
      </c>
      <c r="H44" s="515" t="s">
        <v>44</v>
      </c>
      <c r="I44" s="515"/>
      <c r="J44" s="584"/>
      <c r="K44" s="568"/>
      <c r="N44" s="619" t="s">
        <v>2238</v>
      </c>
      <c r="O44" s="619">
        <v>92</v>
      </c>
      <c r="P44" s="584" t="s">
        <v>8</v>
      </c>
      <c r="Q44" s="568"/>
    </row>
    <row r="45" spans="1:17" ht="101.5" x14ac:dyDescent="0.35">
      <c r="A45" s="515"/>
      <c r="B45" s="515"/>
      <c r="C45" s="515"/>
      <c r="D45" s="515"/>
      <c r="E45" s="515"/>
      <c r="F45" s="515"/>
      <c r="G45" s="515" t="s">
        <v>45</v>
      </c>
      <c r="H45" s="515" t="s">
        <v>46</v>
      </c>
      <c r="I45" s="515"/>
      <c r="J45" s="584"/>
      <c r="K45" s="568"/>
      <c r="N45" s="619" t="s">
        <v>2290</v>
      </c>
      <c r="O45" s="619">
        <v>114</v>
      </c>
      <c r="P45" s="584" t="s">
        <v>8</v>
      </c>
      <c r="Q45" s="568"/>
    </row>
    <row r="46" spans="1:17" ht="72.5" x14ac:dyDescent="0.35">
      <c r="A46" s="515"/>
      <c r="B46" s="515"/>
      <c r="C46" s="515"/>
      <c r="D46" s="515"/>
      <c r="E46" s="515"/>
      <c r="F46" s="515"/>
      <c r="G46" s="515" t="s">
        <v>47</v>
      </c>
      <c r="H46" s="515" t="s">
        <v>48</v>
      </c>
      <c r="I46" s="515"/>
      <c r="J46" s="584"/>
      <c r="K46" s="568"/>
      <c r="N46" s="619" t="s">
        <v>2291</v>
      </c>
      <c r="O46" s="619">
        <v>195</v>
      </c>
      <c r="P46" s="584" t="s">
        <v>8</v>
      </c>
      <c r="Q46" s="568"/>
    </row>
    <row r="47" spans="1:17" ht="58" x14ac:dyDescent="0.35">
      <c r="A47" s="515"/>
      <c r="B47" s="515"/>
      <c r="C47" s="515"/>
      <c r="D47" s="515"/>
      <c r="E47" s="515"/>
      <c r="F47" s="515"/>
      <c r="G47" s="515" t="s">
        <v>49</v>
      </c>
      <c r="H47" s="515" t="s">
        <v>50</v>
      </c>
      <c r="I47" s="515"/>
      <c r="J47" s="584"/>
      <c r="K47" s="568"/>
      <c r="N47" s="619" t="s">
        <v>2292</v>
      </c>
      <c r="O47" s="619">
        <v>195</v>
      </c>
      <c r="P47" s="584" t="s">
        <v>8</v>
      </c>
      <c r="Q47" s="568"/>
    </row>
    <row r="48" spans="1:17" ht="58" x14ac:dyDescent="0.35">
      <c r="A48" s="515"/>
      <c r="B48" s="515"/>
      <c r="C48" s="515"/>
      <c r="D48" s="515"/>
      <c r="E48" s="515"/>
      <c r="F48" s="515"/>
      <c r="G48" s="515" t="s">
        <v>51</v>
      </c>
      <c r="H48" s="515" t="s">
        <v>52</v>
      </c>
      <c r="I48" s="515"/>
      <c r="J48" s="584"/>
      <c r="K48" s="568"/>
      <c r="N48" s="619" t="s">
        <v>2293</v>
      </c>
      <c r="O48" s="619">
        <v>160</v>
      </c>
      <c r="P48" s="584" t="s">
        <v>8</v>
      </c>
      <c r="Q48" s="568"/>
    </row>
    <row r="49" spans="1:17" ht="101.5" x14ac:dyDescent="0.35">
      <c r="A49" s="515"/>
      <c r="B49" s="515"/>
      <c r="C49" s="515"/>
      <c r="D49" s="515"/>
      <c r="E49" s="515"/>
      <c r="F49" s="515"/>
      <c r="G49" s="515" t="s">
        <v>854</v>
      </c>
      <c r="H49" s="515" t="s">
        <v>54</v>
      </c>
      <c r="I49" s="515"/>
      <c r="J49" s="584"/>
      <c r="K49" s="568"/>
      <c r="N49" s="619" t="s">
        <v>2239</v>
      </c>
      <c r="O49" s="619">
        <v>114</v>
      </c>
      <c r="P49" s="584" t="s">
        <v>8</v>
      </c>
      <c r="Q49" s="568"/>
    </row>
    <row r="50" spans="1:17" ht="217.5" x14ac:dyDescent="0.35">
      <c r="A50" s="515"/>
      <c r="B50" s="515"/>
      <c r="C50" s="515"/>
      <c r="D50" s="515"/>
      <c r="E50" s="515"/>
      <c r="F50" s="515"/>
      <c r="G50" s="515" t="s">
        <v>55</v>
      </c>
      <c r="H50" s="515" t="s">
        <v>56</v>
      </c>
      <c r="I50" s="515"/>
      <c r="J50" s="584"/>
      <c r="K50" s="568"/>
      <c r="N50" s="619" t="s">
        <v>2294</v>
      </c>
      <c r="O50" s="619">
        <v>241</v>
      </c>
      <c r="P50" s="584" t="s">
        <v>8</v>
      </c>
      <c r="Q50" s="568"/>
    </row>
    <row r="51" spans="1:17" ht="58" x14ac:dyDescent="0.35">
      <c r="A51" s="515"/>
      <c r="B51" s="515"/>
      <c r="C51" s="515"/>
      <c r="D51" s="515"/>
      <c r="E51" s="515"/>
      <c r="F51" s="515"/>
      <c r="G51" s="515" t="s">
        <v>57</v>
      </c>
      <c r="H51" s="515" t="s">
        <v>58</v>
      </c>
      <c r="I51" s="515"/>
      <c r="J51" s="584"/>
      <c r="K51" s="568"/>
      <c r="N51" s="619" t="s">
        <v>2295</v>
      </c>
      <c r="O51" s="619">
        <v>161</v>
      </c>
      <c r="P51" s="584"/>
      <c r="Q51" s="568"/>
    </row>
    <row r="52" spans="1:17" ht="43.5" x14ac:dyDescent="0.35">
      <c r="A52" s="515"/>
      <c r="B52" s="515"/>
      <c r="C52" s="515"/>
      <c r="D52" s="515"/>
      <c r="E52" s="515"/>
      <c r="F52" s="515"/>
      <c r="G52" s="515" t="s">
        <v>855</v>
      </c>
      <c r="H52" s="515"/>
      <c r="I52" s="515"/>
      <c r="J52" s="584"/>
      <c r="K52" s="568"/>
      <c r="N52" s="619" t="s">
        <v>2296</v>
      </c>
      <c r="O52" s="619">
        <v>114</v>
      </c>
      <c r="P52" s="584" t="s">
        <v>8</v>
      </c>
      <c r="Q52" s="568"/>
    </row>
    <row r="53" spans="1:17" ht="72.5" x14ac:dyDescent="0.35">
      <c r="A53" s="515"/>
      <c r="B53" s="515"/>
      <c r="C53" s="515"/>
      <c r="D53" s="515"/>
      <c r="E53" s="515"/>
      <c r="F53" s="515"/>
      <c r="G53" s="515" t="s">
        <v>59</v>
      </c>
      <c r="H53" s="515" t="s">
        <v>60</v>
      </c>
      <c r="I53" s="515"/>
      <c r="J53" s="584"/>
      <c r="K53" s="568"/>
      <c r="N53" s="619" t="s">
        <v>2297</v>
      </c>
      <c r="O53" s="619">
        <v>258</v>
      </c>
      <c r="P53" s="584" t="s">
        <v>8</v>
      </c>
      <c r="Q53" s="568"/>
    </row>
    <row r="54" spans="1:17" ht="29" x14ac:dyDescent="0.35">
      <c r="A54" s="515"/>
      <c r="B54" s="515"/>
      <c r="C54" s="515"/>
      <c r="D54" s="515"/>
      <c r="E54" s="515"/>
      <c r="F54" s="515"/>
      <c r="G54" s="515" t="s">
        <v>856</v>
      </c>
      <c r="H54" s="515"/>
      <c r="I54" s="515"/>
      <c r="J54" s="584"/>
      <c r="K54" s="568"/>
      <c r="N54" s="619" t="s">
        <v>2240</v>
      </c>
      <c r="O54" s="619">
        <v>229</v>
      </c>
      <c r="P54" s="584"/>
      <c r="Q54" s="568"/>
    </row>
    <row r="55" spans="1:17" ht="29" x14ac:dyDescent="0.35">
      <c r="A55" s="515"/>
      <c r="B55" s="515"/>
      <c r="C55" s="515"/>
      <c r="D55" s="515"/>
      <c r="E55" s="515"/>
      <c r="F55" s="515"/>
      <c r="G55" s="515" t="s">
        <v>857</v>
      </c>
      <c r="H55" s="515"/>
      <c r="I55" s="515"/>
      <c r="J55" s="584"/>
      <c r="K55" s="568"/>
      <c r="N55" s="619" t="s">
        <v>2241</v>
      </c>
      <c r="O55" s="619">
        <v>114</v>
      </c>
      <c r="P55" s="584" t="s">
        <v>8</v>
      </c>
      <c r="Q55" s="568"/>
    </row>
    <row r="56" spans="1:17" ht="29" x14ac:dyDescent="0.35">
      <c r="A56" s="515"/>
      <c r="B56" s="515"/>
      <c r="C56" s="515"/>
      <c r="D56" s="515"/>
      <c r="E56" s="515"/>
      <c r="F56" s="515"/>
      <c r="G56" s="515" t="s">
        <v>858</v>
      </c>
      <c r="H56" s="515"/>
      <c r="I56" s="515"/>
      <c r="J56" s="584"/>
      <c r="K56" s="568"/>
      <c r="N56" s="619" t="s">
        <v>2298</v>
      </c>
      <c r="O56" s="619">
        <v>126</v>
      </c>
      <c r="P56" s="584" t="s">
        <v>8</v>
      </c>
      <c r="Q56" s="568"/>
    </row>
    <row r="57" spans="1:17" ht="58" x14ac:dyDescent="0.35">
      <c r="A57" s="515"/>
      <c r="B57" s="515"/>
      <c r="C57" s="515"/>
      <c r="D57" s="515"/>
      <c r="E57" s="515"/>
      <c r="F57" s="515"/>
      <c r="G57" s="515" t="s">
        <v>859</v>
      </c>
      <c r="H57" s="515" t="s">
        <v>70</v>
      </c>
      <c r="I57" s="515"/>
      <c r="J57" s="584"/>
      <c r="K57" s="568"/>
      <c r="N57" s="619" t="s">
        <v>2299</v>
      </c>
      <c r="O57" s="619">
        <v>133</v>
      </c>
      <c r="P57" s="584" t="s">
        <v>8</v>
      </c>
      <c r="Q57" s="568"/>
    </row>
    <row r="58" spans="1:17" ht="72.5" x14ac:dyDescent="0.35">
      <c r="A58" s="515"/>
      <c r="B58" s="515"/>
      <c r="C58" s="515"/>
      <c r="D58" s="515"/>
      <c r="E58" s="515"/>
      <c r="F58" s="515"/>
      <c r="G58" s="515" t="s">
        <v>61</v>
      </c>
      <c r="H58" s="515" t="s">
        <v>62</v>
      </c>
      <c r="I58" s="515"/>
      <c r="J58" s="584"/>
      <c r="K58" s="568"/>
      <c r="N58" s="619" t="s">
        <v>2300</v>
      </c>
      <c r="O58" s="619">
        <v>138</v>
      </c>
      <c r="P58" s="584"/>
      <c r="Q58" s="568"/>
    </row>
    <row r="59" spans="1:17" ht="58" x14ac:dyDescent="0.35">
      <c r="A59" s="515"/>
      <c r="B59" s="515"/>
      <c r="C59" s="515"/>
      <c r="D59" s="515"/>
      <c r="E59" s="515"/>
      <c r="F59" s="515"/>
      <c r="G59" s="515" t="s">
        <v>63</v>
      </c>
      <c r="H59" s="515" t="s">
        <v>64</v>
      </c>
      <c r="I59" s="515"/>
      <c r="J59" s="584"/>
      <c r="K59" s="568"/>
      <c r="N59" s="619" t="s">
        <v>2301</v>
      </c>
      <c r="O59" s="619">
        <v>276</v>
      </c>
      <c r="P59" s="584"/>
      <c r="Q59" s="568"/>
    </row>
    <row r="60" spans="1:17" ht="43.5" x14ac:dyDescent="0.35">
      <c r="A60" s="515"/>
      <c r="B60" s="515"/>
      <c r="C60" s="515"/>
      <c r="D60" s="515"/>
      <c r="E60" s="515"/>
      <c r="F60" s="515"/>
      <c r="G60" s="515" t="s">
        <v>65</v>
      </c>
      <c r="H60" s="515" t="s">
        <v>66</v>
      </c>
      <c r="I60" s="515"/>
      <c r="J60" s="584"/>
      <c r="K60" s="568"/>
    </row>
    <row r="61" spans="1:17" ht="29" x14ac:dyDescent="0.35">
      <c r="A61" s="515"/>
      <c r="B61" s="515"/>
      <c r="C61" s="515"/>
      <c r="D61" s="515"/>
      <c r="E61" s="515"/>
      <c r="F61" s="515"/>
      <c r="G61" s="515" t="s">
        <v>67</v>
      </c>
      <c r="H61" s="515" t="s">
        <v>68</v>
      </c>
      <c r="I61" s="515"/>
      <c r="J61" s="584"/>
      <c r="K61" s="568"/>
    </row>
    <row r="62" spans="1:17" ht="58" x14ac:dyDescent="0.35">
      <c r="A62" s="515"/>
      <c r="B62" s="515"/>
      <c r="C62" s="515"/>
      <c r="D62" s="515"/>
      <c r="E62" s="515"/>
      <c r="F62" s="515"/>
      <c r="G62" s="515" t="s">
        <v>71</v>
      </c>
      <c r="H62" s="515" t="s">
        <v>72</v>
      </c>
      <c r="I62" s="515"/>
      <c r="J62" s="584"/>
      <c r="K62" s="568"/>
    </row>
    <row r="63" spans="1:17" ht="58" x14ac:dyDescent="0.35">
      <c r="A63" s="515"/>
      <c r="B63" s="515"/>
      <c r="C63" s="515"/>
      <c r="D63" s="515"/>
      <c r="E63" s="515"/>
      <c r="F63" s="515"/>
      <c r="G63" s="515" t="s">
        <v>860</v>
      </c>
      <c r="H63" s="515"/>
      <c r="I63" s="515"/>
      <c r="J63" s="584"/>
      <c r="K63" s="568"/>
    </row>
    <row r="64" spans="1:17" x14ac:dyDescent="0.35">
      <c r="A64" s="515"/>
      <c r="B64" s="515"/>
      <c r="C64" s="515"/>
      <c r="D64" s="515"/>
      <c r="E64" s="515"/>
      <c r="F64" s="515"/>
      <c r="G64" s="515" t="s">
        <v>96</v>
      </c>
      <c r="H64" s="517" t="s">
        <v>98</v>
      </c>
      <c r="I64" s="515"/>
      <c r="J64" s="584"/>
      <c r="K64" s="568"/>
    </row>
    <row r="65" spans="1:11" ht="43.5" x14ac:dyDescent="0.35">
      <c r="A65" s="515"/>
      <c r="B65" s="515"/>
      <c r="C65" s="515"/>
      <c r="D65" s="515"/>
      <c r="E65" s="517"/>
      <c r="F65" s="515"/>
      <c r="G65" s="515" t="s">
        <v>97</v>
      </c>
      <c r="H65" s="515" t="s">
        <v>99</v>
      </c>
      <c r="I65" s="515"/>
      <c r="J65" s="584"/>
      <c r="K65" s="568"/>
    </row>
    <row r="66" spans="1:11" ht="29" x14ac:dyDescent="0.35">
      <c r="A66" s="517" t="s">
        <v>8</v>
      </c>
      <c r="B66" s="517" t="s">
        <v>8</v>
      </c>
      <c r="C66" s="517"/>
      <c r="D66" s="517"/>
      <c r="E66" s="517"/>
      <c r="F66" s="517" t="s">
        <v>8</v>
      </c>
      <c r="G66" s="515" t="s">
        <v>2229</v>
      </c>
      <c r="H66" s="517" t="s">
        <v>2846</v>
      </c>
      <c r="I66" s="517"/>
      <c r="J66" s="567"/>
      <c r="K66" s="567"/>
    </row>
    <row r="67" spans="1:11" ht="29" x14ac:dyDescent="0.35">
      <c r="A67" s="517" t="s">
        <v>8</v>
      </c>
      <c r="B67" s="517" t="s">
        <v>8</v>
      </c>
      <c r="C67" s="517"/>
      <c r="D67" s="517"/>
      <c r="E67" s="517"/>
      <c r="F67" s="517" t="s">
        <v>8</v>
      </c>
      <c r="G67" s="515" t="s">
        <v>2230</v>
      </c>
      <c r="H67" s="517"/>
      <c r="I67" s="517"/>
      <c r="J67" s="567"/>
      <c r="K67" s="567"/>
    </row>
    <row r="68" spans="1:11" x14ac:dyDescent="0.35">
      <c r="A68" s="517" t="s">
        <v>8</v>
      </c>
      <c r="B68" s="517" t="s">
        <v>8</v>
      </c>
      <c r="C68" s="517"/>
      <c r="D68" s="517"/>
      <c r="E68" s="517"/>
      <c r="F68" s="517" t="s">
        <v>8</v>
      </c>
      <c r="G68" s="515" t="s">
        <v>2231</v>
      </c>
      <c r="H68" s="517" t="s">
        <v>2846</v>
      </c>
      <c r="I68" s="517"/>
      <c r="J68" s="567"/>
      <c r="K68" s="567"/>
    </row>
    <row r="69" spans="1:11" ht="29" x14ac:dyDescent="0.35">
      <c r="A69" s="517" t="s">
        <v>8</v>
      </c>
      <c r="B69" s="517" t="s">
        <v>8</v>
      </c>
      <c r="C69" s="517"/>
      <c r="D69" s="517"/>
      <c r="E69" s="517"/>
      <c r="F69" s="517" t="s">
        <v>8</v>
      </c>
      <c r="G69" s="515" t="s">
        <v>2232</v>
      </c>
      <c r="H69" s="517" t="s">
        <v>2846</v>
      </c>
      <c r="I69" s="517"/>
      <c r="J69" s="567"/>
      <c r="K69" s="567"/>
    </row>
    <row r="70" spans="1:11" ht="29" x14ac:dyDescent="0.35">
      <c r="A70" s="517" t="s">
        <v>8</v>
      </c>
      <c r="B70" s="517" t="s">
        <v>8</v>
      </c>
      <c r="C70" s="517"/>
      <c r="D70" s="517"/>
      <c r="E70" s="517"/>
      <c r="F70" s="517"/>
      <c r="G70" s="515" t="s">
        <v>2233</v>
      </c>
      <c r="H70" s="517"/>
      <c r="I70" s="517"/>
      <c r="J70" s="567"/>
      <c r="K70" s="567"/>
    </row>
    <row r="71" spans="1:11" ht="29" x14ac:dyDescent="0.35">
      <c r="A71" s="517" t="s">
        <v>8</v>
      </c>
      <c r="B71" s="517" t="s">
        <v>8</v>
      </c>
      <c r="C71" s="517"/>
      <c r="D71" s="517"/>
      <c r="E71" s="517"/>
      <c r="F71" s="517" t="s">
        <v>8</v>
      </c>
      <c r="G71" s="515" t="s">
        <v>2270</v>
      </c>
      <c r="H71" s="517" t="s">
        <v>2847</v>
      </c>
      <c r="I71" s="517"/>
      <c r="J71" s="567"/>
      <c r="K71" s="567"/>
    </row>
    <row r="72" spans="1:11" ht="58" x14ac:dyDescent="0.35">
      <c r="A72" s="517" t="s">
        <v>8</v>
      </c>
      <c r="B72" s="517" t="s">
        <v>8</v>
      </c>
      <c r="C72" s="517"/>
      <c r="D72" s="517"/>
      <c r="E72" s="517"/>
      <c r="F72" s="517" t="s">
        <v>8</v>
      </c>
      <c r="G72" s="515" t="s">
        <v>2271</v>
      </c>
      <c r="H72" s="517" t="s">
        <v>2225</v>
      </c>
      <c r="I72" s="517"/>
      <c r="J72" s="567"/>
      <c r="K72" s="567"/>
    </row>
    <row r="73" spans="1:11" ht="58" x14ac:dyDescent="0.35">
      <c r="A73" s="517" t="s">
        <v>8</v>
      </c>
      <c r="B73" s="517" t="s">
        <v>8</v>
      </c>
      <c r="C73" s="517"/>
      <c r="D73" s="517"/>
      <c r="E73" s="517"/>
      <c r="F73" s="517" t="s">
        <v>8</v>
      </c>
      <c r="G73" s="515" t="s">
        <v>2272</v>
      </c>
      <c r="H73" s="517" t="s">
        <v>2225</v>
      </c>
      <c r="I73" s="517"/>
      <c r="J73" s="567"/>
      <c r="K73" s="567"/>
    </row>
    <row r="74" spans="1:11" ht="58" x14ac:dyDescent="0.35">
      <c r="A74" s="517" t="s">
        <v>8</v>
      </c>
      <c r="B74" s="517" t="s">
        <v>8</v>
      </c>
      <c r="C74" s="517"/>
      <c r="D74" s="517"/>
      <c r="E74" s="517"/>
      <c r="F74" s="517" t="s">
        <v>8</v>
      </c>
      <c r="G74" s="515" t="s">
        <v>2273</v>
      </c>
      <c r="H74" s="517" t="s">
        <v>2225</v>
      </c>
      <c r="I74" s="517"/>
      <c r="J74" s="567"/>
      <c r="K74" s="567"/>
    </row>
    <row r="75" spans="1:11" ht="72.5" x14ac:dyDescent="0.35">
      <c r="A75" s="517" t="s">
        <v>8</v>
      </c>
      <c r="B75" s="517" t="s">
        <v>8</v>
      </c>
      <c r="C75" s="517"/>
      <c r="D75" s="517"/>
      <c r="E75" s="517"/>
      <c r="F75" s="517" t="s">
        <v>8</v>
      </c>
      <c r="G75" s="515" t="s">
        <v>2274</v>
      </c>
      <c r="H75" s="517" t="s">
        <v>2850</v>
      </c>
      <c r="I75" s="517"/>
      <c r="J75" s="567"/>
      <c r="K75" s="567"/>
    </row>
    <row r="76" spans="1:11" ht="43.5" x14ac:dyDescent="0.35">
      <c r="A76" s="517" t="s">
        <v>8</v>
      </c>
      <c r="B76" s="517" t="s">
        <v>8</v>
      </c>
      <c r="C76" s="517"/>
      <c r="D76" s="517"/>
      <c r="E76" s="517"/>
      <c r="F76" s="517" t="s">
        <v>8</v>
      </c>
      <c r="G76" s="515" t="s">
        <v>2275</v>
      </c>
      <c r="H76" s="517" t="s">
        <v>2850</v>
      </c>
      <c r="I76" s="517"/>
      <c r="J76" s="567"/>
      <c r="K76" s="567"/>
    </row>
    <row r="77" spans="1:11" ht="58" x14ac:dyDescent="0.35">
      <c r="A77" s="517" t="s">
        <v>8</v>
      </c>
      <c r="B77" s="517" t="s">
        <v>8</v>
      </c>
      <c r="C77" s="517"/>
      <c r="D77" s="517"/>
      <c r="E77" s="517"/>
      <c r="F77" s="517" t="s">
        <v>8</v>
      </c>
      <c r="G77" s="515" t="s">
        <v>2276</v>
      </c>
      <c r="H77" s="517" t="s">
        <v>2850</v>
      </c>
      <c r="I77" s="517"/>
      <c r="J77" s="567"/>
      <c r="K77" s="567"/>
    </row>
    <row r="78" spans="1:11" ht="29" x14ac:dyDescent="0.35">
      <c r="A78" s="517" t="s">
        <v>8</v>
      </c>
      <c r="B78" s="517" t="s">
        <v>8</v>
      </c>
      <c r="C78" s="517"/>
      <c r="D78" s="517"/>
      <c r="E78" s="517"/>
      <c r="F78" s="517" t="s">
        <v>8</v>
      </c>
      <c r="G78" s="515" t="s">
        <v>2234</v>
      </c>
      <c r="H78" s="517" t="s">
        <v>2848</v>
      </c>
      <c r="I78" s="517"/>
      <c r="J78" s="567"/>
      <c r="K78" s="567"/>
    </row>
    <row r="79" spans="1:11" ht="29" x14ac:dyDescent="0.35">
      <c r="A79" s="517" t="s">
        <v>8</v>
      </c>
      <c r="B79" s="517" t="s">
        <v>8</v>
      </c>
      <c r="C79" s="517"/>
      <c r="D79" s="517"/>
      <c r="E79" s="517"/>
      <c r="F79" s="517" t="s">
        <v>8</v>
      </c>
      <c r="G79" s="515" t="s">
        <v>2277</v>
      </c>
      <c r="H79" s="517" t="s">
        <v>2853</v>
      </c>
      <c r="I79" s="517"/>
      <c r="J79" s="567"/>
      <c r="K79" s="567"/>
    </row>
    <row r="80" spans="1:11" ht="43.5" x14ac:dyDescent="0.35">
      <c r="A80" s="517" t="s">
        <v>8</v>
      </c>
      <c r="B80" s="517" t="s">
        <v>8</v>
      </c>
      <c r="C80" s="517"/>
      <c r="D80" s="517"/>
      <c r="E80" s="517"/>
      <c r="F80" s="517" t="s">
        <v>8</v>
      </c>
      <c r="G80" s="515" t="s">
        <v>2278</v>
      </c>
      <c r="H80" s="517" t="s">
        <v>2851</v>
      </c>
      <c r="I80" s="517"/>
      <c r="J80" s="567"/>
      <c r="K80" s="567"/>
    </row>
    <row r="81" spans="1:11" ht="29" x14ac:dyDescent="0.35">
      <c r="A81" s="517" t="s">
        <v>8</v>
      </c>
      <c r="B81" s="517" t="s">
        <v>8</v>
      </c>
      <c r="C81" s="517"/>
      <c r="D81" s="517"/>
      <c r="E81" s="517"/>
      <c r="F81" s="517" t="s">
        <v>8</v>
      </c>
      <c r="G81" s="515" t="s">
        <v>2279</v>
      </c>
      <c r="H81" s="517"/>
      <c r="I81" s="517"/>
      <c r="J81" s="567"/>
      <c r="K81" s="567"/>
    </row>
    <row r="82" spans="1:11" ht="58" x14ac:dyDescent="0.35">
      <c r="A82" s="517" t="s">
        <v>8</v>
      </c>
      <c r="B82" s="517" t="s">
        <v>8</v>
      </c>
      <c r="C82" s="517"/>
      <c r="D82" s="517"/>
      <c r="E82" s="517"/>
      <c r="F82" s="517"/>
      <c r="G82" s="515" t="s">
        <v>2280</v>
      </c>
      <c r="H82" s="517"/>
      <c r="I82" s="517"/>
      <c r="J82" s="567"/>
      <c r="K82" s="567"/>
    </row>
    <row r="83" spans="1:11" ht="29" x14ac:dyDescent="0.35">
      <c r="A83" s="517" t="s">
        <v>8</v>
      </c>
      <c r="B83" s="517" t="s">
        <v>8</v>
      </c>
      <c r="C83" s="517"/>
      <c r="D83" s="517"/>
      <c r="E83" s="517"/>
      <c r="F83" s="517" t="s">
        <v>8</v>
      </c>
      <c r="G83" s="515" t="s">
        <v>2281</v>
      </c>
      <c r="H83" s="517" t="s">
        <v>3035</v>
      </c>
      <c r="I83" s="517"/>
      <c r="J83" s="567"/>
      <c r="K83" s="567"/>
    </row>
    <row r="84" spans="1:11" ht="29" x14ac:dyDescent="0.35">
      <c r="A84" s="517" t="s">
        <v>8</v>
      </c>
      <c r="B84" s="517" t="s">
        <v>8</v>
      </c>
      <c r="C84" s="517"/>
      <c r="D84" s="517"/>
      <c r="E84" s="517"/>
      <c r="F84" s="517" t="s">
        <v>8</v>
      </c>
      <c r="G84" s="515" t="s">
        <v>2283</v>
      </c>
      <c r="H84" s="517" t="s">
        <v>2849</v>
      </c>
      <c r="I84" s="517"/>
      <c r="J84" s="567"/>
      <c r="K84" s="567"/>
    </row>
    <row r="85" spans="1:11" ht="43.5" x14ac:dyDescent="0.35">
      <c r="A85" s="517" t="s">
        <v>8</v>
      </c>
      <c r="B85" s="517" t="s">
        <v>8</v>
      </c>
      <c r="C85" s="517"/>
      <c r="D85" s="517"/>
      <c r="E85" s="517"/>
      <c r="F85" s="517" t="s">
        <v>8</v>
      </c>
      <c r="G85" s="515" t="s">
        <v>2282</v>
      </c>
      <c r="H85" s="517" t="s">
        <v>3036</v>
      </c>
      <c r="I85" s="517"/>
      <c r="J85" s="567"/>
      <c r="K85" s="567"/>
    </row>
    <row r="86" spans="1:11" ht="43.5" x14ac:dyDescent="0.35">
      <c r="A86" s="517" t="s">
        <v>8</v>
      </c>
      <c r="B86" s="517" t="s">
        <v>8</v>
      </c>
      <c r="C86" s="517"/>
      <c r="D86" s="517"/>
      <c r="E86" s="517"/>
      <c r="F86" s="517" t="s">
        <v>8</v>
      </c>
      <c r="G86" s="515" t="s">
        <v>2235</v>
      </c>
      <c r="H86" s="517" t="s">
        <v>3037</v>
      </c>
      <c r="I86" s="517"/>
      <c r="J86" s="567"/>
      <c r="K86" s="567"/>
    </row>
    <row r="87" spans="1:11" ht="72.5" x14ac:dyDescent="0.35">
      <c r="A87" s="517" t="s">
        <v>8</v>
      </c>
      <c r="B87" s="517" t="s">
        <v>8</v>
      </c>
      <c r="C87" s="517"/>
      <c r="D87" s="517"/>
      <c r="E87" s="517"/>
      <c r="F87" s="517" t="s">
        <v>8</v>
      </c>
      <c r="G87" s="515" t="s">
        <v>2284</v>
      </c>
      <c r="H87" s="517" t="s">
        <v>3038</v>
      </c>
      <c r="I87" s="517"/>
      <c r="J87" s="567"/>
      <c r="K87" s="567"/>
    </row>
    <row r="88" spans="1:11" ht="29" x14ac:dyDescent="0.35">
      <c r="A88" s="517" t="s">
        <v>8</v>
      </c>
      <c r="B88" s="517" t="s">
        <v>8</v>
      </c>
      <c r="C88" s="517"/>
      <c r="D88" s="517"/>
      <c r="E88" s="517"/>
      <c r="F88" s="517"/>
      <c r="G88" s="515" t="s">
        <v>2285</v>
      </c>
      <c r="H88" s="517"/>
      <c r="I88" s="517"/>
      <c r="J88" s="567"/>
      <c r="K88" s="567"/>
    </row>
    <row r="89" spans="1:11" ht="29" x14ac:dyDescent="0.35">
      <c r="A89" s="517" t="s">
        <v>8</v>
      </c>
      <c r="B89" s="517" t="s">
        <v>8</v>
      </c>
      <c r="C89" s="517"/>
      <c r="D89" s="517"/>
      <c r="E89" s="517"/>
      <c r="F89" s="517"/>
      <c r="G89" s="515" t="s">
        <v>2287</v>
      </c>
      <c r="H89" s="517"/>
      <c r="I89" s="517"/>
      <c r="J89" s="567"/>
      <c r="K89" s="567"/>
    </row>
    <row r="90" spans="1:11" ht="58" x14ac:dyDescent="0.35">
      <c r="A90" s="517" t="s">
        <v>8</v>
      </c>
      <c r="B90" s="517" t="s">
        <v>8</v>
      </c>
      <c r="C90" s="517"/>
      <c r="D90" s="517"/>
      <c r="E90" s="517"/>
      <c r="F90" s="517"/>
      <c r="G90" s="515" t="s">
        <v>2286</v>
      </c>
      <c r="H90" s="517"/>
      <c r="I90" s="517"/>
      <c r="J90" s="567"/>
      <c r="K90" s="567"/>
    </row>
    <row r="91" spans="1:11" ht="43.5" x14ac:dyDescent="0.35">
      <c r="A91" s="517" t="s">
        <v>8</v>
      </c>
      <c r="B91" s="517" t="s">
        <v>8</v>
      </c>
      <c r="C91" s="517"/>
      <c r="D91" s="517"/>
      <c r="E91" s="517"/>
      <c r="F91" s="517"/>
      <c r="G91" s="515" t="s">
        <v>2288</v>
      </c>
      <c r="H91" s="517"/>
      <c r="I91" s="517"/>
      <c r="J91" s="567"/>
      <c r="K91" s="567"/>
    </row>
    <row r="92" spans="1:11" ht="43.5" x14ac:dyDescent="0.35">
      <c r="A92" s="517" t="s">
        <v>8</v>
      </c>
      <c r="B92" s="517" t="s">
        <v>8</v>
      </c>
      <c r="C92" s="517"/>
      <c r="D92" s="517"/>
      <c r="E92" s="517"/>
      <c r="F92" s="517"/>
      <c r="G92" s="515" t="s">
        <v>2289</v>
      </c>
      <c r="H92" s="517"/>
      <c r="I92" s="517"/>
      <c r="J92" s="567"/>
      <c r="K92" s="567"/>
    </row>
    <row r="93" spans="1:11" ht="29" x14ac:dyDescent="0.35">
      <c r="A93" s="517" t="s">
        <v>8</v>
      </c>
      <c r="B93" s="517" t="s">
        <v>8</v>
      </c>
      <c r="C93" s="517"/>
      <c r="D93" s="517"/>
      <c r="E93" s="517"/>
      <c r="F93" s="517" t="s">
        <v>8</v>
      </c>
      <c r="G93" s="515" t="s">
        <v>2236</v>
      </c>
      <c r="H93" s="517" t="s">
        <v>2846</v>
      </c>
      <c r="I93" s="517"/>
      <c r="J93" s="567"/>
      <c r="K93" s="567"/>
    </row>
    <row r="94" spans="1:11" ht="29" x14ac:dyDescent="0.35">
      <c r="A94" s="517" t="s">
        <v>8</v>
      </c>
      <c r="B94" s="517" t="s">
        <v>8</v>
      </c>
      <c r="C94" s="517"/>
      <c r="D94" s="517"/>
      <c r="E94" s="517"/>
      <c r="F94" s="517" t="s">
        <v>8</v>
      </c>
      <c r="G94" s="515" t="s">
        <v>2237</v>
      </c>
      <c r="H94" s="517" t="s">
        <v>2224</v>
      </c>
      <c r="I94" s="517"/>
      <c r="J94" s="567"/>
      <c r="K94" s="567"/>
    </row>
    <row r="95" spans="1:11" ht="29" x14ac:dyDescent="0.35">
      <c r="A95" s="517" t="s">
        <v>8</v>
      </c>
      <c r="B95" s="517" t="s">
        <v>8</v>
      </c>
      <c r="C95" s="517"/>
      <c r="D95" s="517"/>
      <c r="E95" s="517"/>
      <c r="F95" s="517" t="s">
        <v>8</v>
      </c>
      <c r="G95" s="515" t="s">
        <v>2238</v>
      </c>
      <c r="H95" s="517" t="s">
        <v>2224</v>
      </c>
      <c r="I95" s="517"/>
      <c r="J95" s="567"/>
      <c r="K95" s="567"/>
    </row>
    <row r="96" spans="1:11" ht="43.5" x14ac:dyDescent="0.35">
      <c r="A96" s="517" t="s">
        <v>8</v>
      </c>
      <c r="B96" s="517" t="s">
        <v>8</v>
      </c>
      <c r="C96" s="517"/>
      <c r="D96" s="517"/>
      <c r="E96" s="517"/>
      <c r="F96" s="517" t="s">
        <v>8</v>
      </c>
      <c r="G96" s="515" t="s">
        <v>2290</v>
      </c>
      <c r="H96" s="517" t="s">
        <v>2847</v>
      </c>
      <c r="I96" s="517"/>
      <c r="J96" s="567"/>
      <c r="K96" s="567"/>
    </row>
    <row r="97" spans="1:11" ht="72.5" x14ac:dyDescent="0.35">
      <c r="A97" s="517" t="s">
        <v>8</v>
      </c>
      <c r="B97" s="517" t="s">
        <v>8</v>
      </c>
      <c r="C97" s="517"/>
      <c r="D97" s="517"/>
      <c r="E97" s="517"/>
      <c r="F97" s="517" t="s">
        <v>8</v>
      </c>
      <c r="G97" s="515" t="s">
        <v>2291</v>
      </c>
      <c r="H97" s="517" t="s">
        <v>2850</v>
      </c>
      <c r="I97" s="517"/>
      <c r="J97" s="567"/>
      <c r="K97" s="567"/>
    </row>
    <row r="98" spans="1:11" ht="58" x14ac:dyDescent="0.35">
      <c r="A98" s="517" t="s">
        <v>8</v>
      </c>
      <c r="B98" s="517" t="s">
        <v>8</v>
      </c>
      <c r="C98" s="517"/>
      <c r="D98" s="517"/>
      <c r="E98" s="517"/>
      <c r="F98" s="517" t="s">
        <v>8</v>
      </c>
      <c r="G98" s="515" t="s">
        <v>2292</v>
      </c>
      <c r="H98" s="517" t="s">
        <v>2850</v>
      </c>
      <c r="I98" s="517"/>
      <c r="J98" s="567"/>
      <c r="K98" s="567"/>
    </row>
    <row r="99" spans="1:11" ht="58" x14ac:dyDescent="0.35">
      <c r="A99" s="517" t="s">
        <v>8</v>
      </c>
      <c r="B99" s="517" t="s">
        <v>8</v>
      </c>
      <c r="C99" s="517"/>
      <c r="D99" s="517"/>
      <c r="E99" s="517"/>
      <c r="F99" s="517" t="s">
        <v>8</v>
      </c>
      <c r="G99" s="515" t="s">
        <v>2293</v>
      </c>
      <c r="H99" s="517" t="s">
        <v>2225</v>
      </c>
      <c r="I99" s="517"/>
      <c r="J99" s="567"/>
      <c r="K99" s="567"/>
    </row>
    <row r="100" spans="1:11" ht="29" x14ac:dyDescent="0.35">
      <c r="A100" s="517" t="s">
        <v>8</v>
      </c>
      <c r="B100" s="517" t="s">
        <v>8</v>
      </c>
      <c r="C100" s="517"/>
      <c r="D100" s="517"/>
      <c r="E100" s="517"/>
      <c r="F100" s="517" t="s">
        <v>8</v>
      </c>
      <c r="G100" s="515" t="s">
        <v>2239</v>
      </c>
      <c r="H100" s="517" t="s">
        <v>2848</v>
      </c>
      <c r="I100" s="517"/>
      <c r="J100" s="567"/>
      <c r="K100" s="567"/>
    </row>
    <row r="101" spans="1:11" ht="29" x14ac:dyDescent="0.35">
      <c r="A101" s="517" t="s">
        <v>8</v>
      </c>
      <c r="B101" s="517" t="s">
        <v>8</v>
      </c>
      <c r="C101" s="517"/>
      <c r="D101" s="517"/>
      <c r="E101" s="517"/>
      <c r="F101" s="517" t="s">
        <v>8</v>
      </c>
      <c r="G101" s="515" t="s">
        <v>2294</v>
      </c>
      <c r="H101" s="517" t="s">
        <v>3035</v>
      </c>
      <c r="I101" s="517"/>
      <c r="J101" s="567"/>
      <c r="K101" s="567"/>
    </row>
    <row r="102" spans="1:11" ht="58" x14ac:dyDescent="0.35">
      <c r="A102" s="517" t="s">
        <v>8</v>
      </c>
      <c r="B102" s="517" t="s">
        <v>8</v>
      </c>
      <c r="C102" s="517"/>
      <c r="D102" s="517"/>
      <c r="E102" s="517"/>
      <c r="F102" s="517"/>
      <c r="G102" s="515" t="s">
        <v>2295</v>
      </c>
      <c r="H102" s="517"/>
      <c r="I102" s="517"/>
      <c r="J102" s="567"/>
      <c r="K102" s="567"/>
    </row>
    <row r="103" spans="1:11" ht="43.5" x14ac:dyDescent="0.35">
      <c r="A103" s="517" t="s">
        <v>8</v>
      </c>
      <c r="B103" s="517" t="s">
        <v>8</v>
      </c>
      <c r="C103" s="517"/>
      <c r="D103" s="517"/>
      <c r="E103" s="517"/>
      <c r="F103" s="517" t="s">
        <v>8</v>
      </c>
      <c r="G103" s="515" t="s">
        <v>2296</v>
      </c>
      <c r="H103" s="517" t="s">
        <v>3036</v>
      </c>
      <c r="I103" s="517"/>
      <c r="J103" s="567"/>
      <c r="K103" s="567"/>
    </row>
    <row r="104" spans="1:11" ht="72.5" x14ac:dyDescent="0.35">
      <c r="A104" s="517" t="s">
        <v>8</v>
      </c>
      <c r="B104" s="517" t="s">
        <v>8</v>
      </c>
      <c r="C104" s="517"/>
      <c r="D104" s="517"/>
      <c r="E104" s="517"/>
      <c r="F104" s="517" t="s">
        <v>8</v>
      </c>
      <c r="G104" s="515" t="s">
        <v>2297</v>
      </c>
      <c r="H104" s="517" t="s">
        <v>3038</v>
      </c>
      <c r="I104" s="517"/>
      <c r="J104" s="567"/>
      <c r="K104" s="567"/>
    </row>
    <row r="105" spans="1:11" ht="29" x14ac:dyDescent="0.35">
      <c r="A105" s="517" t="s">
        <v>8</v>
      </c>
      <c r="B105" s="517" t="s">
        <v>8</v>
      </c>
      <c r="C105" s="517"/>
      <c r="D105" s="517"/>
      <c r="E105" s="517"/>
      <c r="F105" s="517"/>
      <c r="G105" s="515" t="s">
        <v>2240</v>
      </c>
      <c r="H105" s="517"/>
      <c r="I105" s="517"/>
      <c r="J105" s="567"/>
      <c r="K105" s="567"/>
    </row>
    <row r="106" spans="1:11" ht="29" x14ac:dyDescent="0.35">
      <c r="A106" s="517" t="s">
        <v>8</v>
      </c>
      <c r="B106" s="517" t="s">
        <v>8</v>
      </c>
      <c r="C106" s="517"/>
      <c r="D106" s="517"/>
      <c r="E106" s="517"/>
      <c r="F106" s="517" t="s">
        <v>8</v>
      </c>
      <c r="G106" s="515" t="s">
        <v>2241</v>
      </c>
      <c r="H106" s="517" t="s">
        <v>2849</v>
      </c>
      <c r="I106" s="517"/>
      <c r="J106" s="567"/>
      <c r="K106" s="567"/>
    </row>
    <row r="107" spans="1:11" ht="29" x14ac:dyDescent="0.35">
      <c r="A107" s="517" t="s">
        <v>8</v>
      </c>
      <c r="B107" s="517" t="s">
        <v>8</v>
      </c>
      <c r="C107" s="517"/>
      <c r="D107" s="517"/>
      <c r="E107" s="517"/>
      <c r="F107" s="517" t="s">
        <v>8</v>
      </c>
      <c r="G107" s="515" t="s">
        <v>2298</v>
      </c>
      <c r="H107" s="517" t="s">
        <v>2853</v>
      </c>
      <c r="I107" s="517"/>
      <c r="J107" s="567"/>
      <c r="K107" s="567"/>
    </row>
    <row r="108" spans="1:11" ht="43.5" x14ac:dyDescent="0.35">
      <c r="A108" s="517" t="s">
        <v>8</v>
      </c>
      <c r="B108" s="517" t="s">
        <v>8</v>
      </c>
      <c r="C108" s="517"/>
      <c r="D108" s="517"/>
      <c r="E108" s="517"/>
      <c r="F108" s="517" t="s">
        <v>8</v>
      </c>
      <c r="G108" s="515" t="s">
        <v>2299</v>
      </c>
      <c r="H108" s="517" t="s">
        <v>3037</v>
      </c>
      <c r="I108" s="517"/>
      <c r="J108" s="567"/>
      <c r="K108" s="567"/>
    </row>
    <row r="109" spans="1:11" ht="72.5" x14ac:dyDescent="0.35">
      <c r="A109" s="517" t="s">
        <v>8</v>
      </c>
      <c r="B109" s="517" t="s">
        <v>8</v>
      </c>
      <c r="C109" s="517"/>
      <c r="D109" s="517"/>
      <c r="E109" s="517"/>
      <c r="F109" s="517"/>
      <c r="G109" s="515" t="s">
        <v>2300</v>
      </c>
      <c r="H109" s="517"/>
      <c r="I109" s="517"/>
      <c r="J109" s="567"/>
      <c r="K109" s="567"/>
    </row>
    <row r="110" spans="1:11" ht="58" x14ac:dyDescent="0.35">
      <c r="A110" s="517" t="s">
        <v>8</v>
      </c>
      <c r="B110" s="517" t="s">
        <v>8</v>
      </c>
      <c r="C110" s="517"/>
      <c r="D110" s="517"/>
      <c r="E110" s="517"/>
      <c r="F110" s="517"/>
      <c r="G110" s="515" t="s">
        <v>2301</v>
      </c>
      <c r="H110" s="517"/>
      <c r="I110" s="517"/>
      <c r="J110" s="567"/>
      <c r="K110" s="567"/>
    </row>
  </sheetData>
  <mergeCells count="19">
    <mergeCell ref="N12:O13"/>
    <mergeCell ref="A12:B12"/>
    <mergeCell ref="F8:G8"/>
    <mergeCell ref="F9:G9"/>
    <mergeCell ref="C12:F12"/>
    <mergeCell ref="G12:I12"/>
    <mergeCell ref="A8:E8"/>
    <mergeCell ref="A9:E9"/>
    <mergeCell ref="B10:E10"/>
    <mergeCell ref="F10:G10"/>
    <mergeCell ref="A1:I2"/>
    <mergeCell ref="A3:B3"/>
    <mergeCell ref="C3:D3"/>
    <mergeCell ref="E3:F3"/>
    <mergeCell ref="A4:B7"/>
    <mergeCell ref="E4:F4"/>
    <mergeCell ref="E5:F5"/>
    <mergeCell ref="E7:F7"/>
    <mergeCell ref="C4:D6"/>
  </mergeCells>
  <hyperlinks>
    <hyperlink ref="L7" r:id="rId1" display="keshav.beachen@nosa.co.za " xr:uid="{A859F9C4-4CCF-4EF2-901F-928B9E7F930A}"/>
    <hyperlink ref="L9" r:id="rId2" display="Gugulethu.Sithole@nosa.co.za" xr:uid="{53B8BBD0-49ED-42E2-8449-B2CDA82650B2}"/>
    <hyperlink ref="L8" r:id="rId3" display="jasomay.pillay@nosa.co.za" xr:uid="{5416884B-24D6-4053-AAE2-A209818A64F6}"/>
    <hyperlink ref="H4" r:id="rId4" xr:uid="{E6C8074E-D1C2-4390-ABBB-50D0C4C75B8E}"/>
    <hyperlink ref="H6" r:id="rId5" xr:uid="{98EFD43E-AB4B-4C4D-91AD-4602D5C3379E}"/>
    <hyperlink ref="H5" r:id="rId6" xr:uid="{54D474AC-E214-488F-9246-5B440B117065}"/>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630B-0EAD-4404-935C-1D200B4E8240}">
  <dimension ref="A1:R174"/>
  <sheetViews>
    <sheetView zoomScale="80" zoomScaleNormal="80" workbookViewId="0">
      <selection activeCell="O12" sqref="O12"/>
    </sheetView>
  </sheetViews>
  <sheetFormatPr baseColWidth="10" defaultColWidth="8.7265625" defaultRowHeight="14.5" x14ac:dyDescent="0.35"/>
  <cols>
    <col min="1" max="1" width="24.36328125" customWidth="1"/>
    <col min="2" max="2" width="15.6328125" customWidth="1"/>
    <col min="3" max="3" width="22.36328125" customWidth="1"/>
    <col min="4" max="4" width="22.08984375" customWidth="1"/>
    <col min="5" max="5" width="10.08984375" customWidth="1"/>
    <col min="6" max="6" width="13.6328125" customWidth="1"/>
    <col min="7" max="7" width="16.36328125" customWidth="1"/>
    <col min="8" max="8" width="10.08984375" customWidth="1"/>
    <col min="9" max="9" width="17.90625" customWidth="1"/>
    <col min="10" max="10" width="18.08984375" customWidth="1"/>
    <col min="11" max="11" width="29.90625" customWidth="1"/>
    <col min="16" max="16" width="17.6328125" customWidth="1"/>
    <col min="17" max="17" width="33.08984375" customWidth="1"/>
  </cols>
  <sheetData>
    <row r="1" spans="1:18" ht="62.25" customHeight="1" x14ac:dyDescent="0.35">
      <c r="A1" s="374" t="s">
        <v>1034</v>
      </c>
      <c r="B1" s="250" t="s">
        <v>114</v>
      </c>
      <c r="C1" s="250" t="s">
        <v>115</v>
      </c>
      <c r="D1" s="250" t="s">
        <v>108</v>
      </c>
      <c r="E1" s="250" t="s">
        <v>109</v>
      </c>
      <c r="F1" s="250" t="s">
        <v>110</v>
      </c>
      <c r="G1" s="250" t="s">
        <v>907</v>
      </c>
      <c r="H1" s="250" t="s">
        <v>112</v>
      </c>
      <c r="I1" s="250" t="s">
        <v>117</v>
      </c>
      <c r="J1" s="250" t="s">
        <v>7</v>
      </c>
      <c r="K1" s="250" t="s">
        <v>876</v>
      </c>
      <c r="L1" s="250" t="s">
        <v>6</v>
      </c>
      <c r="M1" s="250" t="s">
        <v>877</v>
      </c>
      <c r="N1" s="250" t="s">
        <v>878</v>
      </c>
      <c r="O1" s="250" t="s">
        <v>879</v>
      </c>
      <c r="P1" s="250" t="s">
        <v>121</v>
      </c>
      <c r="Q1" s="250" t="s">
        <v>875</v>
      </c>
      <c r="R1" s="63"/>
    </row>
    <row r="2" spans="1:18" ht="246.5" x14ac:dyDescent="0.35">
      <c r="A2" s="78" t="s">
        <v>1027</v>
      </c>
      <c r="B2" s="157" t="s">
        <v>36</v>
      </c>
      <c r="C2" s="157"/>
      <c r="D2" s="157" t="s">
        <v>1247</v>
      </c>
      <c r="E2" s="122" t="s">
        <v>1029</v>
      </c>
      <c r="F2" s="122" t="s">
        <v>1028</v>
      </c>
      <c r="G2" s="172" t="s">
        <v>1034</v>
      </c>
      <c r="H2" s="122" t="s">
        <v>1030</v>
      </c>
      <c r="I2" s="122" t="s">
        <v>1033</v>
      </c>
      <c r="J2" s="157" t="s">
        <v>36</v>
      </c>
      <c r="K2" s="157" t="s">
        <v>1953</v>
      </c>
      <c r="L2" s="157"/>
      <c r="M2" s="157"/>
      <c r="N2" s="157" t="s">
        <v>36</v>
      </c>
      <c r="O2" s="157" t="s">
        <v>36</v>
      </c>
      <c r="P2" s="122" t="s">
        <v>36</v>
      </c>
      <c r="Q2" s="246" t="s">
        <v>2311</v>
      </c>
      <c r="R2" s="63"/>
    </row>
    <row r="3" spans="1:18" ht="29" x14ac:dyDescent="0.35">
      <c r="A3" s="97"/>
      <c r="B3" s="157"/>
      <c r="C3" s="157"/>
      <c r="D3" s="157"/>
      <c r="E3" s="212" t="s">
        <v>1032</v>
      </c>
      <c r="F3" s="212" t="s">
        <v>1031</v>
      </c>
      <c r="G3" s="257" t="s">
        <v>1665</v>
      </c>
      <c r="H3" s="212" t="s">
        <v>906</v>
      </c>
      <c r="I3" s="212" t="s">
        <v>906</v>
      </c>
      <c r="J3" s="157"/>
      <c r="K3" s="157"/>
      <c r="L3" s="157"/>
      <c r="M3" s="157"/>
      <c r="N3" s="157"/>
      <c r="O3" s="157"/>
      <c r="P3" s="157"/>
      <c r="Q3" s="246"/>
    </row>
    <row r="4" spans="1:18" ht="43.5" x14ac:dyDescent="0.35">
      <c r="A4" s="105"/>
      <c r="B4" s="157"/>
      <c r="C4" s="157"/>
      <c r="D4" s="157"/>
      <c r="E4" s="118"/>
      <c r="F4" s="118" t="s">
        <v>1664</v>
      </c>
      <c r="G4" s="157" t="s">
        <v>1663</v>
      </c>
      <c r="H4" s="118"/>
      <c r="I4" s="118"/>
      <c r="J4" s="157"/>
      <c r="K4" s="157"/>
      <c r="L4" s="157"/>
      <c r="M4" s="157"/>
      <c r="N4" s="157"/>
      <c r="O4" s="157"/>
      <c r="P4" s="157"/>
      <c r="Q4" s="246"/>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x14ac:dyDescent="0.35">
      <c r="A11" s="1"/>
      <c r="B11" s="1"/>
      <c r="C11" s="1"/>
      <c r="D11" s="1"/>
      <c r="E11" s="1"/>
      <c r="F11" s="1"/>
      <c r="G11" s="1" t="s">
        <v>3</v>
      </c>
      <c r="H11" s="1"/>
      <c r="I11" s="1"/>
    </row>
    <row r="12" spans="1:18" ht="232.5" x14ac:dyDescent="0.4">
      <c r="A12" s="1"/>
      <c r="B12" s="1"/>
      <c r="C12" s="1"/>
      <c r="D12" s="1"/>
      <c r="E12" s="1"/>
      <c r="F12" s="1"/>
      <c r="G12" s="1" t="s">
        <v>853</v>
      </c>
      <c r="H12" s="1" t="s">
        <v>73</v>
      </c>
      <c r="I12" s="64"/>
    </row>
    <row r="13" spans="1:18" ht="29" x14ac:dyDescent="0.35">
      <c r="A13" s="1"/>
      <c r="B13" s="1"/>
      <c r="C13" s="1"/>
      <c r="D13" s="1"/>
      <c r="E13" s="1"/>
      <c r="F13" s="1"/>
      <c r="G13" s="1" t="s">
        <v>14</v>
      </c>
      <c r="H13" t="s">
        <v>76</v>
      </c>
      <c r="I13" s="1"/>
    </row>
    <row r="14" spans="1:18" ht="29" x14ac:dyDescent="0.35">
      <c r="A14" s="1"/>
      <c r="B14" s="1"/>
      <c r="C14" s="1"/>
      <c r="D14" s="1"/>
      <c r="E14" s="1"/>
      <c r="F14" s="1"/>
      <c r="G14" s="1" t="s">
        <v>16</v>
      </c>
      <c r="H14" s="1"/>
      <c r="I14" s="1"/>
    </row>
    <row r="15" spans="1:18" ht="58" x14ac:dyDescent="0.35">
      <c r="A15" s="1"/>
      <c r="B15" s="1"/>
      <c r="C15" s="1"/>
      <c r="D15" s="1"/>
      <c r="E15" s="1"/>
      <c r="F15" s="1"/>
      <c r="G15" s="1" t="s">
        <v>17</v>
      </c>
      <c r="H15" s="1" t="s">
        <v>19</v>
      </c>
      <c r="I15" s="1"/>
    </row>
    <row r="16" spans="1:18" ht="58" x14ac:dyDescent="0.35">
      <c r="A16" s="1"/>
      <c r="B16" s="1"/>
      <c r="C16" s="1"/>
      <c r="D16" s="1"/>
      <c r="E16" s="1"/>
      <c r="F16" s="1"/>
      <c r="G16" s="1" t="s">
        <v>20</v>
      </c>
      <c r="H16" s="1" t="s">
        <v>21</v>
      </c>
      <c r="I16" s="1"/>
    </row>
    <row r="17" spans="1:9" ht="72.5" x14ac:dyDescent="0.35">
      <c r="A17" s="1"/>
      <c r="B17" s="1"/>
      <c r="C17" s="1"/>
      <c r="D17" s="1"/>
      <c r="E17" s="1"/>
      <c r="F17" s="1"/>
      <c r="G17" s="1" t="s">
        <v>75</v>
      </c>
      <c r="H17" s="1" t="s">
        <v>77</v>
      </c>
      <c r="I17" s="1"/>
    </row>
    <row r="18" spans="1:9" x14ac:dyDescent="0.35">
      <c r="A18" s="1"/>
      <c r="B18" s="1"/>
      <c r="C18" s="1"/>
      <c r="D18" s="1"/>
      <c r="E18" s="1"/>
      <c r="F18" s="1"/>
      <c r="G18" s="1" t="s">
        <v>78</v>
      </c>
      <c r="H18" s="1" t="s">
        <v>76</v>
      </c>
      <c r="I18" s="1"/>
    </row>
    <row r="19" spans="1:9" ht="29" x14ac:dyDescent="0.35">
      <c r="A19" s="1"/>
      <c r="B19" s="1"/>
      <c r="C19" s="1"/>
      <c r="D19" s="1"/>
      <c r="E19" s="1"/>
      <c r="F19" s="1"/>
      <c r="G19" s="1" t="s">
        <v>852</v>
      </c>
      <c r="H19" s="1"/>
      <c r="I19" s="1"/>
    </row>
    <row r="20" spans="1:9" ht="58" x14ac:dyDescent="0.35">
      <c r="A20" s="1"/>
      <c r="B20" s="1"/>
      <c r="C20" s="1"/>
      <c r="D20" s="1"/>
      <c r="E20" s="1"/>
      <c r="F20" s="1"/>
      <c r="G20" s="1" t="s">
        <v>79</v>
      </c>
      <c r="H20" t="s">
        <v>80</v>
      </c>
      <c r="I20" s="1"/>
    </row>
    <row r="21" spans="1:9" ht="58" x14ac:dyDescent="0.35">
      <c r="A21" s="1"/>
      <c r="B21" s="1"/>
      <c r="C21" s="1"/>
      <c r="D21" s="1"/>
      <c r="E21" s="1"/>
      <c r="F21" s="1"/>
      <c r="G21" s="1" t="s">
        <v>22</v>
      </c>
      <c r="H21" s="1" t="s">
        <v>23</v>
      </c>
      <c r="I21" s="1"/>
    </row>
    <row r="22" spans="1:9" ht="58" x14ac:dyDescent="0.35">
      <c r="A22" s="1"/>
      <c r="B22" s="1"/>
      <c r="C22" s="1"/>
      <c r="D22" s="1"/>
      <c r="E22" s="1"/>
      <c r="F22" s="1"/>
      <c r="G22" s="1" t="s">
        <v>24</v>
      </c>
      <c r="H22" s="1" t="s">
        <v>25</v>
      </c>
      <c r="I22" s="1"/>
    </row>
    <row r="23" spans="1:9" ht="58" x14ac:dyDescent="0.35">
      <c r="A23" s="1"/>
      <c r="B23" s="1"/>
      <c r="C23" s="1"/>
      <c r="D23" s="1"/>
      <c r="E23" s="1"/>
      <c r="F23" s="1"/>
      <c r="G23" s="1" t="s">
        <v>26</v>
      </c>
      <c r="H23" s="1" t="s">
        <v>27</v>
      </c>
      <c r="I23" s="1"/>
    </row>
    <row r="24" spans="1:9" ht="72.5" x14ac:dyDescent="0.35">
      <c r="A24" s="1"/>
      <c r="B24" s="1"/>
      <c r="C24" s="1"/>
      <c r="D24" s="1"/>
      <c r="E24" s="1"/>
      <c r="F24" s="1"/>
      <c r="G24" s="1" t="s">
        <v>28</v>
      </c>
      <c r="H24" s="1" t="s">
        <v>29</v>
      </c>
      <c r="I24" s="1"/>
    </row>
    <row r="25" spans="1:9" ht="43.5" x14ac:dyDescent="0.35">
      <c r="A25" s="1"/>
      <c r="B25" s="1"/>
      <c r="C25" s="1"/>
      <c r="D25" s="1"/>
      <c r="E25" s="1"/>
      <c r="F25" s="1"/>
      <c r="G25" s="1" t="s">
        <v>30</v>
      </c>
      <c r="H25" s="1" t="s">
        <v>31</v>
      </c>
      <c r="I25" s="1"/>
    </row>
    <row r="26" spans="1:9" ht="43.5" x14ac:dyDescent="0.35">
      <c r="A26" s="1"/>
      <c r="B26" s="1"/>
      <c r="C26" s="1"/>
      <c r="D26" s="1"/>
      <c r="E26" s="1"/>
      <c r="F26" s="1"/>
      <c r="G26" s="1" t="s">
        <v>32</v>
      </c>
      <c r="H26" s="1" t="s">
        <v>33</v>
      </c>
      <c r="I26" s="1"/>
    </row>
    <row r="27" spans="1:9" ht="58" x14ac:dyDescent="0.35">
      <c r="A27" s="1"/>
      <c r="B27" s="1"/>
      <c r="C27" s="1"/>
      <c r="D27" s="1"/>
      <c r="E27" s="1"/>
      <c r="F27" s="1"/>
      <c r="G27" s="1" t="s">
        <v>84</v>
      </c>
      <c r="H27" s="1" t="s">
        <v>85</v>
      </c>
      <c r="I27" s="1"/>
    </row>
    <row r="28" spans="1:9" ht="43.5" x14ac:dyDescent="0.35">
      <c r="A28" s="1"/>
      <c r="B28" s="1"/>
      <c r="C28" s="1"/>
      <c r="D28" s="1"/>
      <c r="E28" s="1"/>
      <c r="F28" s="1"/>
      <c r="G28" s="1" t="s">
        <v>86</v>
      </c>
      <c r="H28" s="1" t="s">
        <v>87</v>
      </c>
      <c r="I28" s="1"/>
    </row>
    <row r="29" spans="1:9" ht="43.5" x14ac:dyDescent="0.35">
      <c r="A29" s="1"/>
      <c r="B29" s="1"/>
      <c r="C29" s="1"/>
      <c r="D29" s="1"/>
      <c r="E29" s="1"/>
      <c r="F29" s="1"/>
      <c r="G29" s="1" t="s">
        <v>88</v>
      </c>
      <c r="H29" s="1"/>
      <c r="I29" s="1"/>
    </row>
    <row r="30" spans="1:9" ht="87" x14ac:dyDescent="0.35">
      <c r="A30" s="1"/>
      <c r="B30" s="1"/>
      <c r="C30" s="1"/>
      <c r="D30" s="1"/>
      <c r="E30" s="1"/>
      <c r="F30" s="1"/>
      <c r="G30" s="1" t="s">
        <v>74</v>
      </c>
      <c r="H30" s="1" t="s">
        <v>81</v>
      </c>
      <c r="I30" s="1"/>
    </row>
    <row r="31" spans="1:9" ht="87" x14ac:dyDescent="0.35">
      <c r="A31" s="1"/>
      <c r="B31" s="1"/>
      <c r="C31" s="1"/>
      <c r="D31" s="1"/>
      <c r="E31" s="1"/>
      <c r="F31" s="1"/>
      <c r="G31" s="1" t="s">
        <v>82</v>
      </c>
      <c r="H31" s="1"/>
      <c r="I31" s="1"/>
    </row>
    <row r="32" spans="1:9" ht="87" x14ac:dyDescent="0.35">
      <c r="A32" s="1"/>
      <c r="B32" s="1"/>
      <c r="C32" s="1"/>
      <c r="D32" s="1"/>
      <c r="E32" s="1"/>
      <c r="F32" s="1"/>
      <c r="G32" s="1" t="s">
        <v>89</v>
      </c>
      <c r="H32" s="1"/>
      <c r="I32" s="1"/>
    </row>
    <row r="33" spans="1:9" ht="58" x14ac:dyDescent="0.35">
      <c r="A33" s="1"/>
      <c r="B33" s="1"/>
      <c r="C33" s="1"/>
      <c r="D33" s="1"/>
      <c r="E33" s="1"/>
      <c r="F33" s="1"/>
      <c r="G33" s="1" t="s">
        <v>34</v>
      </c>
      <c r="H33" s="1" t="s">
        <v>35</v>
      </c>
      <c r="I33" s="1"/>
    </row>
    <row r="34" spans="1:9" ht="29" x14ac:dyDescent="0.35">
      <c r="A34" s="1"/>
      <c r="B34" s="1"/>
      <c r="C34" s="1"/>
      <c r="D34" s="1"/>
      <c r="E34" s="1"/>
      <c r="F34" s="1"/>
      <c r="G34" s="1" t="s">
        <v>90</v>
      </c>
      <c r="H34" s="1" t="s">
        <v>91</v>
      </c>
      <c r="I34" s="1"/>
    </row>
    <row r="35" spans="1:9" ht="43.5" x14ac:dyDescent="0.35">
      <c r="A35" s="1"/>
      <c r="B35" s="1"/>
      <c r="C35" s="1"/>
      <c r="D35" s="1"/>
      <c r="E35" s="1"/>
      <c r="F35" s="1"/>
      <c r="G35" s="1" t="s">
        <v>37</v>
      </c>
      <c r="H35" s="1" t="s">
        <v>38</v>
      </c>
      <c r="I35" s="1"/>
    </row>
    <row r="36" spans="1:9" ht="43.5" x14ac:dyDescent="0.35">
      <c r="A36" s="1"/>
      <c r="B36" s="1"/>
      <c r="C36" s="1"/>
      <c r="D36" s="1"/>
      <c r="E36" s="1"/>
      <c r="F36" s="1"/>
      <c r="G36" s="1" t="s">
        <v>92</v>
      </c>
      <c r="H36" s="1" t="s">
        <v>38</v>
      </c>
      <c r="I36" s="1"/>
    </row>
    <row r="37" spans="1:9" ht="101.5" x14ac:dyDescent="0.35">
      <c r="A37" s="1"/>
      <c r="B37" s="1"/>
      <c r="C37" s="1"/>
      <c r="D37" s="1"/>
      <c r="E37" s="1"/>
      <c r="F37" s="1"/>
      <c r="G37" s="1" t="s">
        <v>39</v>
      </c>
      <c r="H37" s="1" t="s">
        <v>40</v>
      </c>
      <c r="I37" s="1"/>
    </row>
    <row r="38" spans="1:9" ht="58" x14ac:dyDescent="0.35">
      <c r="A38" s="1"/>
      <c r="B38" s="1"/>
      <c r="C38" s="1"/>
      <c r="D38" s="1"/>
      <c r="E38" s="1"/>
      <c r="F38" s="1"/>
      <c r="G38" s="1" t="s">
        <v>93</v>
      </c>
      <c r="H38" s="1" t="s">
        <v>94</v>
      </c>
      <c r="I38" s="1"/>
    </row>
    <row r="39" spans="1:9" ht="58" x14ac:dyDescent="0.35">
      <c r="A39" s="1"/>
      <c r="B39" s="1"/>
      <c r="C39" s="1"/>
      <c r="D39" s="1"/>
      <c r="E39" s="1"/>
      <c r="F39" s="1"/>
      <c r="G39" s="1" t="s">
        <v>41</v>
      </c>
      <c r="H39" s="1" t="s">
        <v>42</v>
      </c>
      <c r="I39" s="1"/>
    </row>
    <row r="40" spans="1:9" ht="101.5" x14ac:dyDescent="0.35">
      <c r="A40" s="1"/>
      <c r="B40" s="1"/>
      <c r="C40" s="1"/>
      <c r="D40" s="1"/>
      <c r="E40" s="1"/>
      <c r="F40" s="1"/>
      <c r="G40" s="1" t="s">
        <v>43</v>
      </c>
      <c r="H40" s="1" t="s">
        <v>44</v>
      </c>
      <c r="I40" s="1"/>
    </row>
    <row r="41" spans="1:9" ht="130.5" x14ac:dyDescent="0.35">
      <c r="A41" s="1"/>
      <c r="B41" s="1"/>
      <c r="C41" s="1"/>
      <c r="D41" s="1"/>
      <c r="E41" s="1"/>
      <c r="F41" s="1"/>
      <c r="G41" s="1" t="s">
        <v>45</v>
      </c>
      <c r="H41" s="1" t="s">
        <v>46</v>
      </c>
      <c r="I41" s="1"/>
    </row>
    <row r="42" spans="1:9" ht="29" x14ac:dyDescent="0.35">
      <c r="A42" s="1"/>
      <c r="B42" s="1"/>
      <c r="C42" s="1"/>
      <c r="D42" s="1"/>
      <c r="E42" s="1"/>
      <c r="F42" s="1"/>
      <c r="G42" s="1" t="s">
        <v>47</v>
      </c>
      <c r="H42" s="1" t="s">
        <v>48</v>
      </c>
      <c r="I42" s="1"/>
    </row>
    <row r="43" spans="1:9" ht="29" x14ac:dyDescent="0.35">
      <c r="A43" s="1"/>
      <c r="B43" s="1"/>
      <c r="C43" s="1"/>
      <c r="D43" s="1"/>
      <c r="E43" s="1"/>
      <c r="F43" s="1"/>
      <c r="G43" s="1" t="s">
        <v>49</v>
      </c>
      <c r="H43" s="1" t="s">
        <v>50</v>
      </c>
      <c r="I43" s="1"/>
    </row>
    <row r="44" spans="1:9" ht="29" x14ac:dyDescent="0.35">
      <c r="A44" s="1"/>
      <c r="B44" s="1"/>
      <c r="C44" s="1"/>
      <c r="D44" s="1"/>
      <c r="E44" s="1"/>
      <c r="F44" s="1"/>
      <c r="G44" s="1" t="s">
        <v>51</v>
      </c>
      <c r="H44" s="1" t="s">
        <v>52</v>
      </c>
      <c r="I44" s="1"/>
    </row>
    <row r="45" spans="1:9" ht="217.5" x14ac:dyDescent="0.35">
      <c r="A45" s="1"/>
      <c r="B45" s="1"/>
      <c r="C45" s="1"/>
      <c r="D45" s="1"/>
      <c r="E45" s="1"/>
      <c r="F45" s="1"/>
      <c r="G45" s="58" t="s">
        <v>854</v>
      </c>
      <c r="H45" s="1" t="s">
        <v>54</v>
      </c>
      <c r="I45" s="1"/>
    </row>
    <row r="46" spans="1:9" ht="261" x14ac:dyDescent="0.35">
      <c r="A46" s="1"/>
      <c r="B46" s="1"/>
      <c r="C46" s="1"/>
      <c r="D46" s="1"/>
      <c r="E46" s="1"/>
      <c r="F46" s="1"/>
      <c r="G46" s="1" t="s">
        <v>55</v>
      </c>
      <c r="H46" s="1" t="s">
        <v>56</v>
      </c>
      <c r="I46" s="1"/>
    </row>
    <row r="47" spans="1:9" ht="43.5" x14ac:dyDescent="0.35">
      <c r="A47" s="1"/>
      <c r="B47" s="1"/>
      <c r="C47" s="1"/>
      <c r="D47" s="1"/>
      <c r="E47" s="1"/>
      <c r="F47" s="1"/>
      <c r="G47" s="1" t="s">
        <v>57</v>
      </c>
      <c r="H47" s="1" t="s">
        <v>58</v>
      </c>
      <c r="I47" s="1"/>
    </row>
    <row r="48" spans="1:9" ht="43.5" x14ac:dyDescent="0.35">
      <c r="A48" s="1"/>
      <c r="B48" s="1"/>
      <c r="C48" s="1"/>
      <c r="D48" s="1"/>
      <c r="E48" s="1"/>
      <c r="F48" s="1"/>
      <c r="G48" s="1" t="s">
        <v>855</v>
      </c>
      <c r="H48" s="1"/>
      <c r="I48" s="1"/>
    </row>
    <row r="49" spans="1:9" ht="43.5" x14ac:dyDescent="0.35">
      <c r="A49" s="1"/>
      <c r="B49" s="1"/>
      <c r="C49" s="1"/>
      <c r="D49" s="1"/>
      <c r="E49" s="1"/>
      <c r="F49" s="1"/>
      <c r="G49" s="1" t="s">
        <v>59</v>
      </c>
      <c r="H49" s="1" t="s">
        <v>60</v>
      </c>
      <c r="I49" s="1"/>
    </row>
    <row r="50" spans="1:9" ht="29" x14ac:dyDescent="0.35">
      <c r="A50" s="1"/>
      <c r="B50" s="1"/>
      <c r="C50" s="1"/>
      <c r="D50" s="1"/>
      <c r="E50" s="1"/>
      <c r="F50" s="1"/>
      <c r="G50" s="1" t="s">
        <v>856</v>
      </c>
      <c r="H50" s="1"/>
      <c r="I50" s="1"/>
    </row>
    <row r="51" spans="1:9" ht="29" x14ac:dyDescent="0.35">
      <c r="A51" s="1"/>
      <c r="B51" s="1"/>
      <c r="C51" s="1"/>
      <c r="D51" s="1"/>
      <c r="E51" s="1"/>
      <c r="F51" s="1"/>
      <c r="G51" s="1" t="s">
        <v>857</v>
      </c>
      <c r="H51" s="1"/>
      <c r="I51" s="1"/>
    </row>
    <row r="52" spans="1:9" ht="29" x14ac:dyDescent="0.35">
      <c r="A52" s="1"/>
      <c r="B52" s="1"/>
      <c r="C52" s="1"/>
      <c r="D52" s="1"/>
      <c r="E52" s="1"/>
      <c r="F52" s="1"/>
      <c r="G52" s="1" t="s">
        <v>858</v>
      </c>
      <c r="H52" s="1"/>
      <c r="I52" s="1"/>
    </row>
    <row r="53" spans="1:9" ht="72.5" x14ac:dyDescent="0.35">
      <c r="A53" s="1"/>
      <c r="B53" s="1"/>
      <c r="C53" s="1"/>
      <c r="D53" s="1"/>
      <c r="E53" s="1"/>
      <c r="F53" s="1"/>
      <c r="G53" s="1" t="s">
        <v>859</v>
      </c>
      <c r="H53" s="1" t="s">
        <v>70</v>
      </c>
      <c r="I53" s="1"/>
    </row>
    <row r="54" spans="1:9" ht="43.5" x14ac:dyDescent="0.35">
      <c r="A54" s="1"/>
      <c r="B54" s="1"/>
      <c r="C54" s="1"/>
      <c r="D54" s="1"/>
      <c r="E54" s="1"/>
      <c r="F54" s="1"/>
      <c r="G54" s="1" t="s">
        <v>61</v>
      </c>
      <c r="H54" s="1" t="s">
        <v>62</v>
      </c>
      <c r="I54" s="1"/>
    </row>
    <row r="55" spans="1:9" ht="29" x14ac:dyDescent="0.35">
      <c r="A55" s="1"/>
      <c r="B55" s="1"/>
      <c r="C55" s="1"/>
      <c r="D55" s="1"/>
      <c r="E55" s="1"/>
      <c r="F55" s="1"/>
      <c r="G55" s="1" t="s">
        <v>63</v>
      </c>
      <c r="H55" s="1" t="s">
        <v>64</v>
      </c>
      <c r="I55" s="1"/>
    </row>
    <row r="56" spans="1:9" ht="43.5" x14ac:dyDescent="0.35">
      <c r="A56" s="1"/>
      <c r="B56" s="1"/>
      <c r="C56" s="1"/>
      <c r="D56" s="1"/>
      <c r="E56" s="1"/>
      <c r="F56" s="1"/>
      <c r="G56" s="1" t="s">
        <v>65</v>
      </c>
      <c r="H56" s="1" t="s">
        <v>66</v>
      </c>
      <c r="I56" s="1"/>
    </row>
    <row r="57" spans="1:9" ht="29" x14ac:dyDescent="0.35">
      <c r="A57" s="1"/>
      <c r="B57" s="1"/>
      <c r="C57" s="1"/>
      <c r="D57" s="1"/>
      <c r="E57" s="1"/>
      <c r="F57" s="1"/>
      <c r="G57" s="1" t="s">
        <v>67</v>
      </c>
      <c r="H57" s="1" t="s">
        <v>68</v>
      </c>
      <c r="I57" s="1"/>
    </row>
    <row r="58" spans="1:9" ht="87" x14ac:dyDescent="0.35">
      <c r="A58" s="1"/>
      <c r="B58" s="1"/>
      <c r="C58" s="1"/>
      <c r="D58" s="1"/>
      <c r="E58" s="1"/>
      <c r="F58" s="1"/>
      <c r="G58" s="1" t="s">
        <v>71</v>
      </c>
      <c r="H58" s="1" t="s">
        <v>72</v>
      </c>
      <c r="I58" s="1"/>
    </row>
    <row r="59" spans="1:9" ht="58" x14ac:dyDescent="0.35">
      <c r="A59" s="1"/>
      <c r="B59" s="1"/>
      <c r="C59" s="1"/>
      <c r="D59" s="1"/>
      <c r="E59" s="1"/>
      <c r="F59" s="1"/>
      <c r="G59" s="1" t="s">
        <v>860</v>
      </c>
      <c r="H59" s="1"/>
      <c r="I59" s="1"/>
    </row>
    <row r="60" spans="1:9" x14ac:dyDescent="0.35">
      <c r="A60" s="1"/>
      <c r="B60" s="1"/>
      <c r="C60" s="1"/>
      <c r="D60" s="1"/>
      <c r="E60" s="1"/>
      <c r="F60" s="1"/>
      <c r="G60" s="1" t="s">
        <v>96</v>
      </c>
      <c r="H60" t="s">
        <v>98</v>
      </c>
      <c r="I60" s="1"/>
    </row>
    <row r="61" spans="1:9" ht="43.5" x14ac:dyDescent="0.35">
      <c r="A61" s="1"/>
      <c r="B61" s="1"/>
      <c r="C61" s="1"/>
      <c r="D61" s="1"/>
      <c r="F61" s="1"/>
      <c r="G61" s="289" t="s">
        <v>97</v>
      </c>
      <c r="H61" s="289" t="s">
        <v>99</v>
      </c>
      <c r="I61" s="289"/>
    </row>
    <row r="62" spans="1:9" x14ac:dyDescent="0.35">
      <c r="A62" t="s">
        <v>8</v>
      </c>
      <c r="F62" t="s">
        <v>8</v>
      </c>
      <c r="G62" s="377" t="s">
        <v>2335</v>
      </c>
      <c r="H62" s="289"/>
      <c r="I62" s="377" t="s">
        <v>2336</v>
      </c>
    </row>
    <row r="63" spans="1:9" x14ac:dyDescent="0.35">
      <c r="A63" t="s">
        <v>8</v>
      </c>
      <c r="F63" t="s">
        <v>8</v>
      </c>
      <c r="G63" s="377" t="s">
        <v>2313</v>
      </c>
      <c r="H63" s="289"/>
      <c r="I63" s="377" t="s">
        <v>2314</v>
      </c>
    </row>
    <row r="64" spans="1:9" x14ac:dyDescent="0.35">
      <c r="A64" t="s">
        <v>8</v>
      </c>
      <c r="F64" t="s">
        <v>8</v>
      </c>
      <c r="G64" s="377" t="s">
        <v>2316</v>
      </c>
      <c r="H64" s="289"/>
      <c r="I64" s="377" t="s">
        <v>2317</v>
      </c>
    </row>
    <row r="65" spans="1:9" x14ac:dyDescent="0.35">
      <c r="A65" t="s">
        <v>8</v>
      </c>
      <c r="F65" t="s">
        <v>8</v>
      </c>
      <c r="G65" s="377" t="s">
        <v>2337</v>
      </c>
      <c r="H65" s="289"/>
      <c r="I65" s="377" t="s">
        <v>2338</v>
      </c>
    </row>
    <row r="66" spans="1:9" ht="29" x14ac:dyDescent="0.35">
      <c r="A66" t="s">
        <v>8</v>
      </c>
      <c r="F66" t="s">
        <v>8</v>
      </c>
      <c r="G66" s="377" t="s">
        <v>2321</v>
      </c>
      <c r="H66" s="289"/>
      <c r="I66" s="377" t="s">
        <v>2322</v>
      </c>
    </row>
    <row r="67" spans="1:9" ht="29" x14ac:dyDescent="0.35">
      <c r="A67" t="s">
        <v>8</v>
      </c>
      <c r="F67" t="s">
        <v>8</v>
      </c>
      <c r="G67" s="377" t="s">
        <v>2327</v>
      </c>
      <c r="H67" s="289"/>
      <c r="I67" s="377" t="s">
        <v>2328</v>
      </c>
    </row>
    <row r="68" spans="1:9" ht="87" x14ac:dyDescent="0.35">
      <c r="A68" t="s">
        <v>8</v>
      </c>
      <c r="F68" t="s">
        <v>8</v>
      </c>
      <c r="G68" s="377" t="s">
        <v>2339</v>
      </c>
      <c r="H68" s="289"/>
      <c r="I68" s="377" t="s">
        <v>2366</v>
      </c>
    </row>
    <row r="69" spans="1:9" ht="29" x14ac:dyDescent="0.35">
      <c r="A69" t="s">
        <v>8</v>
      </c>
      <c r="F69" t="s">
        <v>8</v>
      </c>
      <c r="G69" s="377" t="s">
        <v>1729</v>
      </c>
      <c r="H69" s="289"/>
      <c r="I69" s="377" t="s">
        <v>2340</v>
      </c>
    </row>
    <row r="70" spans="1:9" ht="58" x14ac:dyDescent="0.35">
      <c r="A70" t="s">
        <v>8</v>
      </c>
      <c r="F70" t="s">
        <v>8</v>
      </c>
      <c r="G70" s="377" t="s">
        <v>2341</v>
      </c>
      <c r="H70" s="289"/>
      <c r="I70" s="377" t="s">
        <v>2367</v>
      </c>
    </row>
    <row r="71" spans="1:9" ht="116" x14ac:dyDescent="0.35">
      <c r="A71" t="s">
        <v>8</v>
      </c>
      <c r="F71" t="s">
        <v>8</v>
      </c>
      <c r="G71" s="377" t="s">
        <v>2342</v>
      </c>
      <c r="H71" s="289"/>
      <c r="I71" s="377" t="s">
        <v>2368</v>
      </c>
    </row>
    <row r="72" spans="1:9" ht="145" x14ac:dyDescent="0.35">
      <c r="A72" t="s">
        <v>8</v>
      </c>
      <c r="F72" t="s">
        <v>8</v>
      </c>
      <c r="G72" s="377" t="s">
        <v>1708</v>
      </c>
      <c r="H72" s="289"/>
      <c r="I72" s="377" t="s">
        <v>2369</v>
      </c>
    </row>
    <row r="73" spans="1:9" ht="29" x14ac:dyDescent="0.35">
      <c r="A73" t="s">
        <v>8</v>
      </c>
      <c r="F73" t="s">
        <v>8</v>
      </c>
      <c r="G73" s="377" t="s">
        <v>2343</v>
      </c>
      <c r="H73" s="289"/>
      <c r="I73" s="377" t="s">
        <v>2344</v>
      </c>
    </row>
    <row r="74" spans="1:9" ht="29" x14ac:dyDescent="0.35">
      <c r="A74" t="s">
        <v>8</v>
      </c>
      <c r="F74" t="s">
        <v>8</v>
      </c>
      <c r="G74" s="377" t="s">
        <v>2345</v>
      </c>
      <c r="H74" s="289"/>
      <c r="I74" s="377" t="s">
        <v>2346</v>
      </c>
    </row>
    <row r="75" spans="1:9" ht="29" x14ac:dyDescent="0.35">
      <c r="A75" t="s">
        <v>8</v>
      </c>
      <c r="F75" t="s">
        <v>8</v>
      </c>
      <c r="G75" s="377" t="s">
        <v>2347</v>
      </c>
      <c r="H75" s="289"/>
      <c r="I75" s="377" t="s">
        <v>2348</v>
      </c>
    </row>
    <row r="76" spans="1:9" ht="29" x14ac:dyDescent="0.35">
      <c r="A76" t="s">
        <v>8</v>
      </c>
      <c r="F76" t="s">
        <v>8</v>
      </c>
      <c r="G76" s="377" t="s">
        <v>1731</v>
      </c>
      <c r="H76" s="289"/>
      <c r="I76" s="377" t="s">
        <v>2349</v>
      </c>
    </row>
    <row r="77" spans="1:9" ht="72.5" x14ac:dyDescent="0.35">
      <c r="A77" t="s">
        <v>8</v>
      </c>
      <c r="F77" t="s">
        <v>8</v>
      </c>
      <c r="G77" s="377" t="s">
        <v>2350</v>
      </c>
      <c r="H77" s="289"/>
      <c r="I77" s="377" t="s">
        <v>2370</v>
      </c>
    </row>
    <row r="78" spans="1:9" ht="72.5" x14ac:dyDescent="0.35">
      <c r="A78" t="s">
        <v>8</v>
      </c>
      <c r="F78" t="s">
        <v>8</v>
      </c>
      <c r="G78" s="377" t="s">
        <v>2351</v>
      </c>
      <c r="H78" s="289"/>
      <c r="I78" s="377" t="s">
        <v>2352</v>
      </c>
    </row>
    <row r="79" spans="1:9" ht="43.5" x14ac:dyDescent="0.35">
      <c r="A79" t="s">
        <v>8</v>
      </c>
      <c r="F79" t="s">
        <v>8</v>
      </c>
      <c r="G79" s="377" t="s">
        <v>2354</v>
      </c>
      <c r="H79" s="289"/>
      <c r="I79" s="377" t="s">
        <v>2353</v>
      </c>
    </row>
    <row r="80" spans="1:9" ht="72.5" x14ac:dyDescent="0.35">
      <c r="A80" t="s">
        <v>8</v>
      </c>
      <c r="F80" t="s">
        <v>8</v>
      </c>
      <c r="G80" s="377" t="s">
        <v>2355</v>
      </c>
      <c r="H80" s="289"/>
      <c r="I80" s="377" t="s">
        <v>2356</v>
      </c>
    </row>
    <row r="81" spans="1:9" ht="29" x14ac:dyDescent="0.35">
      <c r="A81" t="s">
        <v>8</v>
      </c>
      <c r="F81" t="s">
        <v>8</v>
      </c>
      <c r="G81" s="377" t="s">
        <v>2357</v>
      </c>
      <c r="H81" s="289"/>
      <c r="I81" s="377" t="s">
        <v>2358</v>
      </c>
    </row>
    <row r="82" spans="1:9" ht="29" x14ac:dyDescent="0.35">
      <c r="A82" t="s">
        <v>8</v>
      </c>
      <c r="F82" t="s">
        <v>8</v>
      </c>
      <c r="G82" s="377" t="s">
        <v>2359</v>
      </c>
      <c r="H82" s="289"/>
      <c r="I82" s="377" t="s">
        <v>2360</v>
      </c>
    </row>
    <row r="83" spans="1:9" ht="29" x14ac:dyDescent="0.35">
      <c r="A83" t="s">
        <v>8</v>
      </c>
      <c r="F83" t="s">
        <v>8</v>
      </c>
      <c r="G83" s="377" t="s">
        <v>2361</v>
      </c>
      <c r="H83" s="289"/>
      <c r="I83" s="377" t="s">
        <v>2362</v>
      </c>
    </row>
    <row r="84" spans="1:9" ht="29" x14ac:dyDescent="0.35">
      <c r="A84" t="s">
        <v>8</v>
      </c>
      <c r="F84" t="s">
        <v>8</v>
      </c>
      <c r="G84" s="377" t="s">
        <v>2363</v>
      </c>
      <c r="H84" s="289"/>
      <c r="I84" s="377" t="s">
        <v>2364</v>
      </c>
    </row>
    <row r="85" spans="1:9" ht="36" customHeight="1" x14ac:dyDescent="0.35">
      <c r="A85" t="s">
        <v>8</v>
      </c>
      <c r="F85" t="s">
        <v>8</v>
      </c>
      <c r="G85" s="377" t="s">
        <v>2342</v>
      </c>
      <c r="H85" s="289"/>
      <c r="I85" s="377" t="s">
        <v>2365</v>
      </c>
    </row>
    <row r="88" spans="1:9" x14ac:dyDescent="0.35">
      <c r="A88" t="s">
        <v>2333</v>
      </c>
    </row>
    <row r="89" spans="1:9" x14ac:dyDescent="0.35">
      <c r="A89" t="s">
        <v>2334</v>
      </c>
    </row>
    <row r="92" spans="1:9" x14ac:dyDescent="0.35">
      <c r="A92" s="375" t="s">
        <v>2267</v>
      </c>
      <c r="B92" s="376" t="s">
        <v>1533</v>
      </c>
      <c r="C92" s="376" t="s">
        <v>914</v>
      </c>
    </row>
    <row r="93" spans="1:9" x14ac:dyDescent="0.35">
      <c r="A93" s="122" t="s">
        <v>2335</v>
      </c>
      <c r="B93" s="122" t="s">
        <v>2336</v>
      </c>
      <c r="C93" s="122" t="s">
        <v>2312</v>
      </c>
    </row>
    <row r="94" spans="1:9" x14ac:dyDescent="0.35">
      <c r="A94" s="122" t="s">
        <v>2313</v>
      </c>
      <c r="B94" s="122" t="s">
        <v>2314</v>
      </c>
      <c r="C94" s="122" t="s">
        <v>2315</v>
      </c>
    </row>
    <row r="95" spans="1:9" x14ac:dyDescent="0.35">
      <c r="A95" s="122" t="s">
        <v>2316</v>
      </c>
      <c r="B95" s="122" t="s">
        <v>2317</v>
      </c>
      <c r="C95" s="122"/>
    </row>
    <row r="96" spans="1:9" x14ac:dyDescent="0.35">
      <c r="A96" s="15" t="s">
        <v>2318</v>
      </c>
      <c r="B96" s="122"/>
      <c r="C96" s="122" t="s">
        <v>2319</v>
      </c>
    </row>
    <row r="97" spans="1:3" x14ac:dyDescent="0.35">
      <c r="A97" s="15" t="s">
        <v>2320</v>
      </c>
      <c r="B97" s="122"/>
      <c r="C97" s="122" t="s">
        <v>2319</v>
      </c>
    </row>
    <row r="98" spans="1:3" x14ac:dyDescent="0.35">
      <c r="A98" s="122" t="s">
        <v>2337</v>
      </c>
      <c r="B98" s="122" t="s">
        <v>2338</v>
      </c>
      <c r="C98" s="122" t="s">
        <v>2319</v>
      </c>
    </row>
    <row r="99" spans="1:3" x14ac:dyDescent="0.35">
      <c r="A99" s="122" t="s">
        <v>2321</v>
      </c>
      <c r="B99" s="122" t="s">
        <v>2322</v>
      </c>
      <c r="C99" s="122"/>
    </row>
    <row r="100" spans="1:3" x14ac:dyDescent="0.35">
      <c r="A100" s="15" t="s">
        <v>2323</v>
      </c>
      <c r="B100" s="122"/>
      <c r="C100" s="122" t="s">
        <v>2324</v>
      </c>
    </row>
    <row r="101" spans="1:3" x14ac:dyDescent="0.35">
      <c r="A101" s="15" t="s">
        <v>2325</v>
      </c>
      <c r="B101" s="122"/>
      <c r="C101" s="122" t="s">
        <v>2326</v>
      </c>
    </row>
    <row r="102" spans="1:3" x14ac:dyDescent="0.35">
      <c r="A102" s="122" t="s">
        <v>2327</v>
      </c>
      <c r="B102" s="122" t="s">
        <v>2328</v>
      </c>
      <c r="C102" s="122"/>
    </row>
    <row r="103" spans="1:3" x14ac:dyDescent="0.35">
      <c r="A103" s="15" t="s">
        <v>2329</v>
      </c>
      <c r="B103" s="122"/>
      <c r="C103" s="122" t="s">
        <v>2330</v>
      </c>
    </row>
    <row r="104" spans="1:3" x14ac:dyDescent="0.35">
      <c r="A104" s="15" t="s">
        <v>2331</v>
      </c>
      <c r="B104" s="122"/>
      <c r="C104" s="122" t="s">
        <v>2332</v>
      </c>
    </row>
    <row r="105" spans="1:3" ht="87" x14ac:dyDescent="0.35">
      <c r="A105" s="122" t="s">
        <v>2339</v>
      </c>
      <c r="B105" s="122" t="s">
        <v>2366</v>
      </c>
      <c r="C105" s="122"/>
    </row>
    <row r="106" spans="1:3" ht="29" x14ac:dyDescent="0.35">
      <c r="A106" s="122" t="s">
        <v>1729</v>
      </c>
      <c r="B106" s="122" t="s">
        <v>2340</v>
      </c>
      <c r="C106" s="122"/>
    </row>
    <row r="107" spans="1:3" ht="58" x14ac:dyDescent="0.35">
      <c r="A107" s="122" t="s">
        <v>2341</v>
      </c>
      <c r="B107" s="122" t="s">
        <v>2367</v>
      </c>
      <c r="C107" s="122"/>
    </row>
    <row r="108" spans="1:3" ht="116" x14ac:dyDescent="0.35">
      <c r="A108" s="122" t="s">
        <v>2342</v>
      </c>
      <c r="B108" s="122" t="s">
        <v>2368</v>
      </c>
      <c r="C108" s="122"/>
    </row>
    <row r="109" spans="1:3" ht="145" x14ac:dyDescent="0.35">
      <c r="A109" s="122" t="s">
        <v>1708</v>
      </c>
      <c r="B109" s="122" t="s">
        <v>2369</v>
      </c>
      <c r="C109" s="122"/>
    </row>
    <row r="110" spans="1:3" ht="29" x14ac:dyDescent="0.35">
      <c r="A110" s="122" t="s">
        <v>2343</v>
      </c>
      <c r="B110" s="122" t="s">
        <v>2344</v>
      </c>
      <c r="C110" s="122"/>
    </row>
    <row r="111" spans="1:3" ht="29" x14ac:dyDescent="0.35">
      <c r="A111" s="122" t="s">
        <v>2345</v>
      </c>
      <c r="B111" s="122" t="s">
        <v>2346</v>
      </c>
      <c r="C111" s="122"/>
    </row>
    <row r="112" spans="1:3" ht="29" x14ac:dyDescent="0.35">
      <c r="A112" s="122" t="s">
        <v>2347</v>
      </c>
      <c r="B112" s="122" t="s">
        <v>2348</v>
      </c>
      <c r="C112" s="122"/>
    </row>
    <row r="113" spans="1:3" ht="29" x14ac:dyDescent="0.35">
      <c r="A113" s="122" t="s">
        <v>1731</v>
      </c>
      <c r="B113" s="122" t="s">
        <v>2349</v>
      </c>
      <c r="C113" s="122"/>
    </row>
    <row r="114" spans="1:3" ht="101.5" x14ac:dyDescent="0.35">
      <c r="A114" s="122" t="s">
        <v>2350</v>
      </c>
      <c r="B114" s="122" t="s">
        <v>2370</v>
      </c>
      <c r="C114" s="122"/>
    </row>
    <row r="115" spans="1:3" ht="43.5" x14ac:dyDescent="0.35">
      <c r="A115" s="122" t="s">
        <v>2351</v>
      </c>
      <c r="B115" s="122" t="s">
        <v>2352</v>
      </c>
      <c r="C115" s="122"/>
    </row>
    <row r="116" spans="1:3" ht="29" x14ac:dyDescent="0.35">
      <c r="A116" s="122" t="s">
        <v>2354</v>
      </c>
      <c r="B116" s="122" t="s">
        <v>2353</v>
      </c>
      <c r="C116" s="122"/>
    </row>
    <row r="117" spans="1:3" ht="43.5" x14ac:dyDescent="0.35">
      <c r="A117" s="122" t="s">
        <v>2355</v>
      </c>
      <c r="B117" s="122" t="s">
        <v>2356</v>
      </c>
      <c r="C117" s="122"/>
    </row>
    <row r="118" spans="1:3" ht="29" x14ac:dyDescent="0.35">
      <c r="A118" s="122" t="s">
        <v>2357</v>
      </c>
      <c r="B118" s="122" t="s">
        <v>2358</v>
      </c>
      <c r="C118" s="122"/>
    </row>
    <row r="119" spans="1:3" ht="29" x14ac:dyDescent="0.35">
      <c r="A119" s="122" t="s">
        <v>2359</v>
      </c>
      <c r="B119" s="122" t="s">
        <v>2360</v>
      </c>
      <c r="C119" s="122"/>
    </row>
    <row r="120" spans="1:3" ht="29" x14ac:dyDescent="0.35">
      <c r="A120" s="122" t="s">
        <v>2361</v>
      </c>
      <c r="B120" s="122" t="s">
        <v>2362</v>
      </c>
      <c r="C120" s="122"/>
    </row>
    <row r="121" spans="1:3" ht="29" x14ac:dyDescent="0.35">
      <c r="A121" s="122" t="s">
        <v>2363</v>
      </c>
      <c r="B121" s="122" t="s">
        <v>2364</v>
      </c>
      <c r="C121" s="122"/>
    </row>
    <row r="122" spans="1:3" ht="29" x14ac:dyDescent="0.35">
      <c r="A122" s="122" t="s">
        <v>2342</v>
      </c>
      <c r="B122" s="122" t="s">
        <v>2365</v>
      </c>
      <c r="C122" s="122"/>
    </row>
    <row r="123" spans="1:3" x14ac:dyDescent="0.35">
      <c r="C123" s="373"/>
    </row>
    <row r="124" spans="1:3" x14ac:dyDescent="0.35">
      <c r="C124" s="373"/>
    </row>
    <row r="125" spans="1:3" x14ac:dyDescent="0.35">
      <c r="C125" s="373"/>
    </row>
    <row r="126" spans="1:3" x14ac:dyDescent="0.35">
      <c r="C126" s="373"/>
    </row>
    <row r="127" spans="1:3" x14ac:dyDescent="0.35">
      <c r="C127" s="373"/>
    </row>
    <row r="128" spans="1:3" x14ac:dyDescent="0.35">
      <c r="C128" s="373"/>
    </row>
    <row r="129" spans="1:3" x14ac:dyDescent="0.35">
      <c r="C129" s="373"/>
    </row>
    <row r="130" spans="1:3" x14ac:dyDescent="0.35">
      <c r="C130" s="373"/>
    </row>
    <row r="131" spans="1:3" x14ac:dyDescent="0.35">
      <c r="C131" s="63"/>
    </row>
    <row r="132" spans="1:3" ht="15" thickBot="1" x14ac:dyDescent="0.4"/>
    <row r="133" spans="1:3" x14ac:dyDescent="0.35">
      <c r="A133" s="357" t="s">
        <v>1666</v>
      </c>
      <c r="C133" s="790" t="s">
        <v>1678</v>
      </c>
    </row>
    <row r="134" spans="1:3" ht="15" thickBot="1" x14ac:dyDescent="0.4">
      <c r="A134" s="358"/>
      <c r="C134" s="791"/>
    </row>
    <row r="135" spans="1:3" ht="78.5" thickBot="1" x14ac:dyDescent="0.4">
      <c r="A135" s="205" t="s">
        <v>1667</v>
      </c>
      <c r="C135" s="207" t="s">
        <v>1679</v>
      </c>
    </row>
    <row r="136" spans="1:3" ht="65.5" thickBot="1" x14ac:dyDescent="0.4">
      <c r="A136" s="206" t="s">
        <v>1668</v>
      </c>
      <c r="C136" s="207" t="s">
        <v>1680</v>
      </c>
    </row>
    <row r="137" spans="1:3" ht="52.5" thickBot="1" x14ac:dyDescent="0.4">
      <c r="A137" s="206" t="s">
        <v>1669</v>
      </c>
      <c r="C137" s="207" t="s">
        <v>1681</v>
      </c>
    </row>
    <row r="138" spans="1:3" ht="91.5" thickBot="1" x14ac:dyDescent="0.4">
      <c r="A138" s="206" t="s">
        <v>1670</v>
      </c>
      <c r="C138" s="207" t="s">
        <v>1682</v>
      </c>
    </row>
    <row r="139" spans="1:3" ht="130.5" thickBot="1" x14ac:dyDescent="0.4">
      <c r="A139" s="207" t="s">
        <v>1671</v>
      </c>
      <c r="C139" s="208" t="s">
        <v>1683</v>
      </c>
    </row>
    <row r="140" spans="1:3" ht="91.5" thickBot="1" x14ac:dyDescent="0.4">
      <c r="A140" s="207" t="s">
        <v>1672</v>
      </c>
      <c r="C140" s="207" t="s">
        <v>1684</v>
      </c>
    </row>
    <row r="141" spans="1:3" ht="52.5" thickBot="1" x14ac:dyDescent="0.4">
      <c r="A141" s="207" t="s">
        <v>1673</v>
      </c>
      <c r="C141" s="207" t="s">
        <v>1685</v>
      </c>
    </row>
    <row r="142" spans="1:3" ht="52.5" thickBot="1" x14ac:dyDescent="0.4">
      <c r="A142" s="207" t="s">
        <v>1674</v>
      </c>
      <c r="C142" s="208" t="s">
        <v>1686</v>
      </c>
    </row>
    <row r="143" spans="1:3" ht="65.5" thickBot="1" x14ac:dyDescent="0.4">
      <c r="A143" s="207" t="s">
        <v>1675</v>
      </c>
      <c r="C143" s="207" t="s">
        <v>1687</v>
      </c>
    </row>
    <row r="144" spans="1:3" ht="91.5" thickBot="1" x14ac:dyDescent="0.4">
      <c r="A144" s="207" t="s">
        <v>1676</v>
      </c>
      <c r="B144" s="204"/>
      <c r="C144" s="207" t="s">
        <v>1688</v>
      </c>
    </row>
    <row r="145" spans="1:3" ht="78.5" thickBot="1" x14ac:dyDescent="0.4">
      <c r="A145" s="207" t="s">
        <v>1677</v>
      </c>
      <c r="B145" s="204"/>
      <c r="C145" s="208" t="s">
        <v>1689</v>
      </c>
    </row>
    <row r="146" spans="1:3" ht="52.5" thickBot="1" x14ac:dyDescent="0.4">
      <c r="B146" s="204"/>
      <c r="C146" s="207" t="s">
        <v>1690</v>
      </c>
    </row>
    <row r="147" spans="1:3" ht="52.5" thickBot="1" x14ac:dyDescent="0.4">
      <c r="B147" s="204"/>
      <c r="C147" s="207" t="s">
        <v>1691</v>
      </c>
    </row>
    <row r="148" spans="1:3" ht="52.5" thickBot="1" x14ac:dyDescent="0.4">
      <c r="B148" s="204"/>
      <c r="C148" s="208" t="s">
        <v>1692</v>
      </c>
    </row>
    <row r="149" spans="1:3" ht="65.5" thickBot="1" x14ac:dyDescent="0.4">
      <c r="B149" s="204"/>
      <c r="C149" s="207" t="s">
        <v>1693</v>
      </c>
    </row>
    <row r="150" spans="1:3" ht="78.5" thickBot="1" x14ac:dyDescent="0.4">
      <c r="B150" s="204"/>
      <c r="C150" s="207" t="s">
        <v>1694</v>
      </c>
    </row>
    <row r="151" spans="1:3" ht="65.5" thickBot="1" x14ac:dyDescent="0.4">
      <c r="B151" s="204"/>
      <c r="C151" s="208" t="s">
        <v>1695</v>
      </c>
    </row>
    <row r="152" spans="1:3" ht="52.5" thickBot="1" x14ac:dyDescent="0.4">
      <c r="B152" s="204"/>
      <c r="C152" s="208" t="s">
        <v>1696</v>
      </c>
    </row>
    <row r="153" spans="1:3" ht="65.5" thickBot="1" x14ac:dyDescent="0.4">
      <c r="B153" s="204"/>
      <c r="C153" s="207" t="s">
        <v>1697</v>
      </c>
    </row>
    <row r="154" spans="1:3" ht="39.5" thickBot="1" x14ac:dyDescent="0.4">
      <c r="B154" s="204"/>
      <c r="C154" s="207" t="s">
        <v>1698</v>
      </c>
    </row>
    <row r="155" spans="1:3" ht="39.5" thickBot="1" x14ac:dyDescent="0.4">
      <c r="B155" s="204"/>
      <c r="C155" s="207" t="s">
        <v>1699</v>
      </c>
    </row>
    <row r="156" spans="1:3" ht="70" thickBot="1" x14ac:dyDescent="0.4">
      <c r="B156" s="204"/>
      <c r="C156" s="207" t="s">
        <v>1700</v>
      </c>
    </row>
    <row r="157" spans="1:3" ht="91.5" thickBot="1" x14ac:dyDescent="0.4">
      <c r="C157" s="207" t="s">
        <v>1701</v>
      </c>
    </row>
    <row r="158" spans="1:3" ht="65.5" thickBot="1" x14ac:dyDescent="0.4">
      <c r="C158" s="207" t="s">
        <v>1702</v>
      </c>
    </row>
    <row r="159" spans="1:3" ht="65.5" thickBot="1" x14ac:dyDescent="0.4">
      <c r="B159" s="204"/>
      <c r="C159" s="207" t="s">
        <v>1703</v>
      </c>
    </row>
    <row r="160" spans="1:3" ht="70" thickBot="1" x14ac:dyDescent="0.4">
      <c r="B160" s="204"/>
      <c r="C160" s="207" t="s">
        <v>1704</v>
      </c>
    </row>
    <row r="161" spans="2:3" ht="117.5" thickBot="1" x14ac:dyDescent="0.4">
      <c r="B161" s="204"/>
      <c r="C161" s="207" t="s">
        <v>1705</v>
      </c>
    </row>
    <row r="162" spans="2:3" ht="117.5" thickBot="1" x14ac:dyDescent="0.4">
      <c r="B162" s="204"/>
      <c r="C162" s="207" t="s">
        <v>1706</v>
      </c>
    </row>
    <row r="163" spans="2:3" ht="91.5" thickBot="1" x14ac:dyDescent="0.4">
      <c r="B163" s="204"/>
      <c r="C163" s="207" t="s">
        <v>1707</v>
      </c>
    </row>
    <row r="164" spans="2:3" x14ac:dyDescent="0.35">
      <c r="B164" s="204"/>
    </row>
    <row r="165" spans="2:3" x14ac:dyDescent="0.35">
      <c r="B165" s="204"/>
    </row>
    <row r="166" spans="2:3" x14ac:dyDescent="0.35">
      <c r="B166" s="204"/>
    </row>
    <row r="167" spans="2:3" x14ac:dyDescent="0.35">
      <c r="B167" s="204"/>
    </row>
    <row r="168" spans="2:3" x14ac:dyDescent="0.35">
      <c r="B168" s="204"/>
    </row>
    <row r="169" spans="2:3" x14ac:dyDescent="0.35">
      <c r="B169" s="204"/>
    </row>
    <row r="170" spans="2:3" x14ac:dyDescent="0.35">
      <c r="B170" s="204"/>
    </row>
    <row r="171" spans="2:3" x14ac:dyDescent="0.35">
      <c r="B171" s="204"/>
    </row>
    <row r="172" spans="2:3" x14ac:dyDescent="0.35">
      <c r="B172" s="204"/>
    </row>
    <row r="173" spans="2:3" x14ac:dyDescent="0.35">
      <c r="B173" s="204"/>
    </row>
    <row r="174" spans="2:3" x14ac:dyDescent="0.35">
      <c r="B174" s="204"/>
    </row>
  </sheetData>
  <mergeCells count="4">
    <mergeCell ref="A8:B8"/>
    <mergeCell ref="C8:F8"/>
    <mergeCell ref="G8:I8"/>
    <mergeCell ref="C133:C134"/>
  </mergeCells>
  <hyperlinks>
    <hyperlink ref="A1" r:id="rId1" xr:uid="{5A5EB195-6C77-4F09-A3D0-60E7EA3B83A8}"/>
  </hyperlinks>
  <pageMargins left="0.7" right="0.7" top="0.75" bottom="0.75" header="0.3" footer="0.3"/>
  <pageSetup paperSize="9" orientation="portrait"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1F61-6B98-476A-AE88-689BE47FDDF6}">
  <dimension ref="A1:K87"/>
  <sheetViews>
    <sheetView workbookViewId="0">
      <selection activeCell="O13" sqref="O13"/>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6" t="s">
        <v>110</v>
      </c>
      <c r="H3" s="460" t="s">
        <v>907</v>
      </c>
      <c r="I3" s="466" t="s">
        <v>2798</v>
      </c>
    </row>
    <row r="4" spans="1:11" ht="45" customHeight="1" x14ac:dyDescent="0.35">
      <c r="A4" s="741" t="s">
        <v>2310</v>
      </c>
      <c r="B4" s="742"/>
      <c r="C4" s="734" t="s">
        <v>1367</v>
      </c>
      <c r="D4" s="734"/>
      <c r="E4" s="763" t="s">
        <v>1973</v>
      </c>
      <c r="F4" s="764"/>
      <c r="G4" s="484" t="s">
        <v>1371</v>
      </c>
      <c r="H4" s="511" t="s">
        <v>1372</v>
      </c>
      <c r="I4" s="514" t="s">
        <v>1373</v>
      </c>
    </row>
    <row r="5" spans="1:11" ht="47.25" customHeight="1" x14ac:dyDescent="0.35">
      <c r="A5" s="761"/>
      <c r="B5" s="762"/>
      <c r="C5" s="761" t="s">
        <v>1370</v>
      </c>
      <c r="D5" s="762"/>
      <c r="E5" s="763"/>
      <c r="F5" s="764"/>
      <c r="G5" s="484"/>
      <c r="H5" s="501" t="s">
        <v>1970</v>
      </c>
      <c r="I5" s="484"/>
    </row>
    <row r="6" spans="1:11" ht="49.5" customHeight="1" x14ac:dyDescent="0.35">
      <c r="A6" s="761"/>
      <c r="B6" s="762"/>
      <c r="C6" s="761"/>
      <c r="D6" s="762"/>
      <c r="E6" s="763"/>
      <c r="F6" s="764"/>
      <c r="G6" s="484" t="s">
        <v>1972</v>
      </c>
      <c r="H6" s="512" t="s">
        <v>1971</v>
      </c>
      <c r="I6" s="484"/>
    </row>
    <row r="7" spans="1:11" ht="42.75" customHeight="1" x14ac:dyDescent="0.35">
      <c r="A7" s="743"/>
      <c r="B7" s="744"/>
      <c r="C7" s="743"/>
      <c r="D7" s="744"/>
      <c r="E7" s="763"/>
      <c r="F7" s="764"/>
      <c r="G7" s="484" t="s">
        <v>1369</v>
      </c>
      <c r="H7" s="513" t="s">
        <v>2131</v>
      </c>
      <c r="I7" s="484" t="s">
        <v>1368</v>
      </c>
    </row>
    <row r="8" spans="1:11" ht="48.75" customHeight="1" x14ac:dyDescent="0.35">
      <c r="A8" s="776" t="s">
        <v>2803</v>
      </c>
      <c r="B8" s="777"/>
      <c r="C8" s="777"/>
      <c r="D8" s="777"/>
      <c r="E8" s="778"/>
      <c r="F8" s="730"/>
      <c r="G8" s="730"/>
    </row>
    <row r="9" spans="1:11" ht="57.75" customHeight="1" x14ac:dyDescent="0.35">
      <c r="A9" s="776" t="s">
        <v>2804</v>
      </c>
      <c r="B9" s="777"/>
      <c r="C9" s="777"/>
      <c r="D9" s="777"/>
      <c r="E9" s="778"/>
      <c r="F9" s="730"/>
      <c r="G9" s="730"/>
    </row>
    <row r="10" spans="1:11" x14ac:dyDescent="0.35">
      <c r="B10" s="731" t="s">
        <v>2797</v>
      </c>
      <c r="C10" s="731"/>
      <c r="D10" s="731"/>
      <c r="E10" s="731"/>
      <c r="F10" s="774"/>
      <c r="G10" s="774"/>
    </row>
    <row r="12" spans="1:11" ht="24" customHeight="1" x14ac:dyDescent="0.35">
      <c r="A12" s="724" t="s">
        <v>13</v>
      </c>
      <c r="B12" s="725"/>
      <c r="C12" s="726" t="s">
        <v>12</v>
      </c>
      <c r="D12" s="727"/>
      <c r="E12" s="727"/>
      <c r="F12" s="728"/>
      <c r="G12" s="729" t="s">
        <v>10</v>
      </c>
      <c r="H12" s="729"/>
      <c r="I12" s="729"/>
      <c r="J12" s="457" t="s">
        <v>2792</v>
      </c>
      <c r="K12" s="458" t="s">
        <v>2794</v>
      </c>
    </row>
    <row r="13" spans="1:11" ht="43.5" x14ac:dyDescent="0.35">
      <c r="A13" s="452" t="s">
        <v>4</v>
      </c>
      <c r="B13" s="452" t="s">
        <v>5</v>
      </c>
      <c r="C13" s="453" t="s">
        <v>6</v>
      </c>
      <c r="D13" s="453" t="s">
        <v>880</v>
      </c>
      <c r="E13" s="453" t="s">
        <v>7</v>
      </c>
      <c r="F13" s="453" t="s">
        <v>881</v>
      </c>
      <c r="G13" s="454" t="s">
        <v>0</v>
      </c>
      <c r="H13" s="454" t="s">
        <v>1</v>
      </c>
      <c r="I13" s="454" t="s">
        <v>894</v>
      </c>
      <c r="J13" s="455" t="s">
        <v>2793</v>
      </c>
      <c r="K13" s="456" t="s">
        <v>2795</v>
      </c>
    </row>
    <row r="14" spans="1:11" ht="17.25" customHeight="1" x14ac:dyDescent="0.35">
      <c r="A14" s="15"/>
      <c r="B14" s="15"/>
      <c r="C14" s="465"/>
      <c r="D14" s="465"/>
      <c r="E14" s="465"/>
      <c r="F14" s="465"/>
      <c r="G14" s="465" t="s">
        <v>2</v>
      </c>
      <c r="H14" s="465"/>
      <c r="I14" s="465"/>
      <c r="J14" s="478"/>
      <c r="K14" s="93"/>
    </row>
    <row r="15" spans="1:11" ht="18" customHeight="1" x14ac:dyDescent="0.35">
      <c r="A15" s="465"/>
      <c r="B15" s="465"/>
      <c r="C15" s="465"/>
      <c r="D15" s="465"/>
      <c r="E15" s="465"/>
      <c r="F15" s="465"/>
      <c r="G15" s="465" t="s">
        <v>3</v>
      </c>
      <c r="H15" s="465"/>
      <c r="I15" s="465"/>
      <c r="J15" s="478"/>
      <c r="K15" s="93"/>
    </row>
    <row r="16" spans="1:11" ht="123.75" customHeight="1" x14ac:dyDescent="0.4">
      <c r="A16" s="465"/>
      <c r="B16" s="465"/>
      <c r="C16" s="465"/>
      <c r="D16" s="465"/>
      <c r="E16" s="465"/>
      <c r="F16" s="465"/>
      <c r="G16" s="465" t="s">
        <v>853</v>
      </c>
      <c r="H16" s="465" t="s">
        <v>73</v>
      </c>
      <c r="I16" s="481"/>
      <c r="J16" s="478"/>
      <c r="K16" s="93"/>
    </row>
    <row r="17" spans="1:11" ht="35.25" customHeight="1" x14ac:dyDescent="0.35">
      <c r="A17" s="465"/>
      <c r="B17" s="465"/>
      <c r="C17" s="465"/>
      <c r="D17" s="465"/>
      <c r="E17" s="465"/>
      <c r="F17" s="465"/>
      <c r="G17" s="465" t="s">
        <v>14</v>
      </c>
      <c r="H17" s="15" t="s">
        <v>76</v>
      </c>
      <c r="I17" s="465"/>
      <c r="J17" s="478"/>
      <c r="K17" s="93"/>
    </row>
    <row r="18" spans="1:11" ht="33" customHeight="1" x14ac:dyDescent="0.35">
      <c r="A18" s="465"/>
      <c r="B18" s="465"/>
      <c r="C18" s="465"/>
      <c r="D18" s="465"/>
      <c r="E18" s="465"/>
      <c r="F18" s="465"/>
      <c r="G18" s="465" t="s">
        <v>16</v>
      </c>
      <c r="H18" s="465"/>
      <c r="I18" s="465"/>
      <c r="J18" s="478"/>
      <c r="K18" s="93"/>
    </row>
    <row r="19" spans="1:11" ht="48.75" customHeight="1" x14ac:dyDescent="0.35">
      <c r="A19" s="465"/>
      <c r="B19" s="465"/>
      <c r="C19" s="465"/>
      <c r="D19" s="465"/>
      <c r="E19" s="465"/>
      <c r="F19" s="465"/>
      <c r="G19" s="465" t="s">
        <v>17</v>
      </c>
      <c r="H19" s="465" t="s">
        <v>19</v>
      </c>
      <c r="I19" s="465"/>
      <c r="J19" s="478"/>
      <c r="K19" s="93"/>
    </row>
    <row r="20" spans="1:11" ht="48" customHeight="1" x14ac:dyDescent="0.35">
      <c r="A20" s="465"/>
      <c r="B20" s="465"/>
      <c r="C20" s="465"/>
      <c r="D20" s="465"/>
      <c r="E20" s="465"/>
      <c r="F20" s="465"/>
      <c r="G20" s="465" t="s">
        <v>20</v>
      </c>
      <c r="H20" s="465" t="s">
        <v>21</v>
      </c>
      <c r="I20" s="465"/>
      <c r="J20" s="478"/>
      <c r="K20" s="93"/>
    </row>
    <row r="21" spans="1:11" ht="61.5" customHeight="1" x14ac:dyDescent="0.35">
      <c r="A21" s="465"/>
      <c r="B21" s="465"/>
      <c r="C21" s="465"/>
      <c r="D21" s="465"/>
      <c r="E21" s="465"/>
      <c r="F21" s="465"/>
      <c r="G21" s="465" t="s">
        <v>75</v>
      </c>
      <c r="H21" s="465" t="s">
        <v>77</v>
      </c>
      <c r="I21" s="465"/>
      <c r="J21" s="478"/>
      <c r="K21" s="93"/>
    </row>
    <row r="22" spans="1:11" ht="19.5" customHeight="1" x14ac:dyDescent="0.35">
      <c r="A22" s="465"/>
      <c r="B22" s="465"/>
      <c r="C22" s="465"/>
      <c r="D22" s="465"/>
      <c r="E22" s="465"/>
      <c r="F22" s="465"/>
      <c r="G22" s="465" t="s">
        <v>78</v>
      </c>
      <c r="H22" s="465" t="s">
        <v>76</v>
      </c>
      <c r="I22" s="465"/>
      <c r="J22" s="478"/>
      <c r="K22" s="93"/>
    </row>
    <row r="23" spans="1:11" ht="31.5" customHeight="1" x14ac:dyDescent="0.35">
      <c r="A23" s="465"/>
      <c r="B23" s="465"/>
      <c r="C23" s="465"/>
      <c r="D23" s="465"/>
      <c r="E23" s="465"/>
      <c r="F23" s="465"/>
      <c r="G23" s="465" t="s">
        <v>852</v>
      </c>
      <c r="H23" s="465"/>
      <c r="I23" s="465"/>
      <c r="J23" s="478"/>
      <c r="K23" s="93"/>
    </row>
    <row r="24" spans="1:11" ht="47.25" customHeight="1" x14ac:dyDescent="0.35">
      <c r="A24" s="465"/>
      <c r="B24" s="465"/>
      <c r="C24" s="465"/>
      <c r="D24" s="465"/>
      <c r="E24" s="465"/>
      <c r="F24" s="465"/>
      <c r="G24" s="465" t="s">
        <v>79</v>
      </c>
      <c r="H24" s="15" t="s">
        <v>80</v>
      </c>
      <c r="I24" s="465"/>
      <c r="J24" s="478"/>
      <c r="K24" s="93"/>
    </row>
    <row r="25" spans="1:11" ht="48" customHeight="1" x14ac:dyDescent="0.35">
      <c r="A25" s="465"/>
      <c r="B25" s="465"/>
      <c r="C25" s="465"/>
      <c r="D25" s="465"/>
      <c r="E25" s="465"/>
      <c r="F25" s="465"/>
      <c r="G25" s="465" t="s">
        <v>22</v>
      </c>
      <c r="H25" s="465" t="s">
        <v>23</v>
      </c>
      <c r="I25" s="465"/>
      <c r="J25" s="478"/>
      <c r="K25" s="93"/>
    </row>
    <row r="26" spans="1:11" ht="46.5" customHeight="1" x14ac:dyDescent="0.35">
      <c r="A26" s="465"/>
      <c r="B26" s="465"/>
      <c r="C26" s="465"/>
      <c r="D26" s="465"/>
      <c r="E26" s="465"/>
      <c r="F26" s="465"/>
      <c r="G26" s="465" t="s">
        <v>24</v>
      </c>
      <c r="H26" s="465" t="s">
        <v>25</v>
      </c>
      <c r="I26" s="465"/>
      <c r="J26" s="478"/>
      <c r="K26" s="93"/>
    </row>
    <row r="27" spans="1:11" ht="46.5" customHeight="1" x14ac:dyDescent="0.35">
      <c r="A27" s="465"/>
      <c r="B27" s="465"/>
      <c r="C27" s="465"/>
      <c r="D27" s="465"/>
      <c r="E27" s="465"/>
      <c r="F27" s="465"/>
      <c r="G27" s="465" t="s">
        <v>26</v>
      </c>
      <c r="H27" s="465" t="s">
        <v>27</v>
      </c>
      <c r="I27" s="465"/>
      <c r="J27" s="478"/>
      <c r="K27" s="93"/>
    </row>
    <row r="28" spans="1:11" ht="45" customHeight="1" x14ac:dyDescent="0.35">
      <c r="A28" s="465"/>
      <c r="B28" s="465"/>
      <c r="C28" s="465"/>
      <c r="D28" s="465"/>
      <c r="E28" s="465"/>
      <c r="F28" s="465"/>
      <c r="G28" s="465" t="s">
        <v>28</v>
      </c>
      <c r="H28" s="465" t="s">
        <v>29</v>
      </c>
      <c r="I28" s="465"/>
      <c r="J28" s="478"/>
      <c r="K28" s="93"/>
    </row>
    <row r="29" spans="1:11" ht="33.75" customHeight="1" x14ac:dyDescent="0.35">
      <c r="A29" s="465"/>
      <c r="B29" s="465"/>
      <c r="C29" s="465"/>
      <c r="D29" s="465"/>
      <c r="E29" s="465"/>
      <c r="F29" s="465"/>
      <c r="G29" s="465" t="s">
        <v>30</v>
      </c>
      <c r="H29" s="465" t="s">
        <v>31</v>
      </c>
      <c r="I29" s="465"/>
      <c r="J29" s="478"/>
      <c r="K29" s="93"/>
    </row>
    <row r="30" spans="1:11" ht="30.75" customHeight="1" x14ac:dyDescent="0.35">
      <c r="A30" s="465"/>
      <c r="B30" s="465"/>
      <c r="C30" s="465"/>
      <c r="D30" s="465"/>
      <c r="E30" s="465"/>
      <c r="F30" s="465"/>
      <c r="G30" s="465" t="s">
        <v>32</v>
      </c>
      <c r="H30" s="465" t="s">
        <v>33</v>
      </c>
      <c r="I30" s="465"/>
      <c r="J30" s="478"/>
      <c r="K30" s="93"/>
    </row>
    <row r="31" spans="1:11" ht="36" customHeight="1" x14ac:dyDescent="0.35">
      <c r="A31" s="465"/>
      <c r="B31" s="465"/>
      <c r="C31" s="465"/>
      <c r="D31" s="465"/>
      <c r="E31" s="465"/>
      <c r="F31" s="465"/>
      <c r="G31" s="465" t="s">
        <v>84</v>
      </c>
      <c r="H31" s="465" t="s">
        <v>85</v>
      </c>
      <c r="I31" s="465"/>
      <c r="J31" s="478"/>
      <c r="K31" s="93"/>
    </row>
    <row r="32" spans="1:11" ht="33.75" customHeight="1" x14ac:dyDescent="0.35">
      <c r="A32" s="465"/>
      <c r="B32" s="465"/>
      <c r="C32" s="465"/>
      <c r="D32" s="465"/>
      <c r="E32" s="465"/>
      <c r="F32" s="465"/>
      <c r="G32" s="465" t="s">
        <v>86</v>
      </c>
      <c r="H32" s="465" t="s">
        <v>87</v>
      </c>
      <c r="I32" s="465"/>
      <c r="J32" s="478"/>
      <c r="K32" s="93"/>
    </row>
    <row r="33" spans="1:11" ht="34.5" customHeight="1" x14ac:dyDescent="0.35">
      <c r="A33" s="465"/>
      <c r="B33" s="465"/>
      <c r="C33" s="465"/>
      <c r="D33" s="465"/>
      <c r="E33" s="465"/>
      <c r="F33" s="465"/>
      <c r="G33" s="465" t="s">
        <v>88</v>
      </c>
      <c r="H33" s="465"/>
      <c r="I33" s="465"/>
      <c r="J33" s="478"/>
      <c r="K33" s="93"/>
    </row>
    <row r="34" spans="1:11" ht="33.75" customHeight="1" x14ac:dyDescent="0.35">
      <c r="A34" s="465"/>
      <c r="B34" s="465"/>
      <c r="C34" s="465"/>
      <c r="D34" s="465"/>
      <c r="E34" s="465"/>
      <c r="F34" s="465"/>
      <c r="G34" s="465" t="s">
        <v>74</v>
      </c>
      <c r="H34" s="465" t="s">
        <v>81</v>
      </c>
      <c r="I34" s="465"/>
      <c r="J34" s="478"/>
      <c r="K34" s="93"/>
    </row>
    <row r="35" spans="1:11" ht="78" customHeight="1" x14ac:dyDescent="0.35">
      <c r="A35" s="465"/>
      <c r="B35" s="465"/>
      <c r="C35" s="465"/>
      <c r="D35" s="465"/>
      <c r="E35" s="465"/>
      <c r="F35" s="465"/>
      <c r="G35" s="465" t="s">
        <v>82</v>
      </c>
      <c r="H35" s="465"/>
      <c r="I35" s="465"/>
      <c r="J35" s="478"/>
      <c r="K35" s="93"/>
    </row>
    <row r="36" spans="1:11" ht="60.75" customHeight="1" x14ac:dyDescent="0.35">
      <c r="A36" s="465"/>
      <c r="B36" s="465"/>
      <c r="C36" s="465"/>
      <c r="D36" s="465"/>
      <c r="E36" s="465"/>
      <c r="F36" s="465"/>
      <c r="G36" s="465" t="s">
        <v>89</v>
      </c>
      <c r="H36" s="465"/>
      <c r="I36" s="465"/>
      <c r="J36" s="478"/>
      <c r="K36" s="93"/>
    </row>
    <row r="37" spans="1:11" ht="66.75" customHeight="1" x14ac:dyDescent="0.35">
      <c r="A37" s="465"/>
      <c r="B37" s="465"/>
      <c r="C37" s="465"/>
      <c r="D37" s="465"/>
      <c r="E37" s="465"/>
      <c r="F37" s="465"/>
      <c r="G37" s="465" t="s">
        <v>34</v>
      </c>
      <c r="H37" s="465" t="s">
        <v>35</v>
      </c>
      <c r="I37" s="465"/>
      <c r="J37" s="478"/>
      <c r="K37" s="93"/>
    </row>
    <row r="38" spans="1:11" ht="29" x14ac:dyDescent="0.35">
      <c r="A38" s="465"/>
      <c r="B38" s="465"/>
      <c r="C38" s="465"/>
      <c r="D38" s="465"/>
      <c r="E38" s="465"/>
      <c r="F38" s="465"/>
      <c r="G38" s="465" t="s">
        <v>90</v>
      </c>
      <c r="H38" s="465" t="s">
        <v>91</v>
      </c>
      <c r="I38" s="465"/>
      <c r="J38" s="478"/>
      <c r="K38" s="93"/>
    </row>
    <row r="39" spans="1:11" ht="50.25" customHeight="1" x14ac:dyDescent="0.35">
      <c r="A39" s="465"/>
      <c r="B39" s="465"/>
      <c r="C39" s="465"/>
      <c r="D39" s="465"/>
      <c r="E39" s="465"/>
      <c r="F39" s="465"/>
      <c r="G39" s="465" t="s">
        <v>37</v>
      </c>
      <c r="H39" s="465" t="s">
        <v>38</v>
      </c>
      <c r="I39" s="465"/>
      <c r="J39" s="478"/>
      <c r="K39" s="93"/>
    </row>
    <row r="40" spans="1:11" ht="48.75" customHeight="1" x14ac:dyDescent="0.35">
      <c r="A40" s="465"/>
      <c r="B40" s="465"/>
      <c r="C40" s="465"/>
      <c r="D40" s="465"/>
      <c r="E40" s="465"/>
      <c r="F40" s="465"/>
      <c r="G40" s="465" t="s">
        <v>92</v>
      </c>
      <c r="H40" s="465" t="s">
        <v>38</v>
      </c>
      <c r="I40" s="465"/>
      <c r="J40" s="478"/>
      <c r="K40" s="93"/>
    </row>
    <row r="41" spans="1:11" ht="47.25" customHeight="1" x14ac:dyDescent="0.35">
      <c r="A41" s="465"/>
      <c r="B41" s="465"/>
      <c r="C41" s="465"/>
      <c r="D41" s="465"/>
      <c r="E41" s="465"/>
      <c r="F41" s="465"/>
      <c r="G41" s="465" t="s">
        <v>39</v>
      </c>
      <c r="H41" s="465" t="s">
        <v>40</v>
      </c>
      <c r="I41" s="465"/>
      <c r="J41" s="478"/>
      <c r="K41" s="93"/>
    </row>
    <row r="42" spans="1:11" ht="33.75" customHeight="1" x14ac:dyDescent="0.35">
      <c r="A42" s="465"/>
      <c r="B42" s="465"/>
      <c r="C42" s="465"/>
      <c r="D42" s="465"/>
      <c r="E42" s="465"/>
      <c r="F42" s="465"/>
      <c r="G42" s="465" t="s">
        <v>93</v>
      </c>
      <c r="H42" s="465" t="s">
        <v>94</v>
      </c>
      <c r="I42" s="465"/>
      <c r="J42" s="478"/>
      <c r="K42" s="93"/>
    </row>
    <row r="43" spans="1:11" ht="51.75" customHeight="1" x14ac:dyDescent="0.35">
      <c r="A43" s="465"/>
      <c r="B43" s="465"/>
      <c r="C43" s="465"/>
      <c r="D43" s="465"/>
      <c r="E43" s="465"/>
      <c r="F43" s="465"/>
      <c r="G43" s="465" t="s">
        <v>41</v>
      </c>
      <c r="H43" s="465" t="s">
        <v>42</v>
      </c>
      <c r="I43" s="465"/>
      <c r="J43" s="478"/>
      <c r="K43" s="93"/>
    </row>
    <row r="44" spans="1:11" ht="78" customHeight="1" x14ac:dyDescent="0.35">
      <c r="A44" s="465"/>
      <c r="B44" s="465"/>
      <c r="C44" s="465"/>
      <c r="D44" s="465"/>
      <c r="E44" s="465"/>
      <c r="F44" s="465"/>
      <c r="G44" s="465" t="s">
        <v>43</v>
      </c>
      <c r="H44" s="465" t="s">
        <v>44</v>
      </c>
      <c r="I44" s="465"/>
      <c r="J44" s="478"/>
      <c r="K44" s="93"/>
    </row>
    <row r="45" spans="1:11" ht="87" x14ac:dyDescent="0.35">
      <c r="A45" s="465"/>
      <c r="B45" s="465"/>
      <c r="C45" s="465"/>
      <c r="D45" s="465"/>
      <c r="E45" s="465"/>
      <c r="F45" s="465"/>
      <c r="G45" s="465" t="s">
        <v>45</v>
      </c>
      <c r="H45" s="465" t="s">
        <v>46</v>
      </c>
      <c r="I45" s="465"/>
      <c r="J45" s="478"/>
      <c r="K45" s="93"/>
    </row>
    <row r="46" spans="1:11" ht="29" x14ac:dyDescent="0.35">
      <c r="A46" s="465"/>
      <c r="B46" s="465"/>
      <c r="C46" s="465"/>
      <c r="D46" s="465"/>
      <c r="E46" s="465"/>
      <c r="F46" s="465"/>
      <c r="G46" s="465" t="s">
        <v>47</v>
      </c>
      <c r="H46" s="465" t="s">
        <v>48</v>
      </c>
      <c r="I46" s="465"/>
      <c r="J46" s="478"/>
      <c r="K46" s="93"/>
    </row>
    <row r="47" spans="1:11" ht="29" x14ac:dyDescent="0.35">
      <c r="A47" s="465"/>
      <c r="B47" s="465"/>
      <c r="C47" s="465"/>
      <c r="D47" s="465"/>
      <c r="E47" s="465"/>
      <c r="F47" s="465"/>
      <c r="G47" s="465" t="s">
        <v>49</v>
      </c>
      <c r="H47" s="465" t="s">
        <v>50</v>
      </c>
      <c r="I47" s="465"/>
      <c r="J47" s="478"/>
      <c r="K47" s="93"/>
    </row>
    <row r="48" spans="1:11" x14ac:dyDescent="0.35">
      <c r="A48" s="465"/>
      <c r="B48" s="465"/>
      <c r="C48" s="465"/>
      <c r="D48" s="465"/>
      <c r="E48" s="465"/>
      <c r="F48" s="465"/>
      <c r="G48" s="465" t="s">
        <v>51</v>
      </c>
      <c r="H48" s="465" t="s">
        <v>52</v>
      </c>
      <c r="I48" s="465"/>
      <c r="J48" s="478"/>
      <c r="K48" s="93"/>
    </row>
    <row r="49" spans="1:11" ht="101.5" x14ac:dyDescent="0.35">
      <c r="A49" s="465"/>
      <c r="B49" s="465"/>
      <c r="C49" s="465"/>
      <c r="D49" s="465"/>
      <c r="E49" s="465"/>
      <c r="F49" s="465"/>
      <c r="G49" s="93" t="s">
        <v>854</v>
      </c>
      <c r="H49" s="465" t="s">
        <v>54</v>
      </c>
      <c r="I49" s="465"/>
      <c r="J49" s="478"/>
      <c r="K49" s="93"/>
    </row>
    <row r="50" spans="1:11" ht="203" x14ac:dyDescent="0.35">
      <c r="A50" s="465"/>
      <c r="B50" s="465"/>
      <c r="C50" s="465"/>
      <c r="D50" s="465"/>
      <c r="E50" s="465"/>
      <c r="F50" s="465"/>
      <c r="G50" s="465" t="s">
        <v>55</v>
      </c>
      <c r="H50" s="465" t="s">
        <v>56</v>
      </c>
      <c r="I50" s="465"/>
      <c r="J50" s="478"/>
      <c r="K50" s="93"/>
    </row>
    <row r="51" spans="1:11" ht="29" x14ac:dyDescent="0.35">
      <c r="A51" s="465"/>
      <c r="B51" s="465"/>
      <c r="C51" s="465"/>
      <c r="D51" s="465"/>
      <c r="E51" s="465"/>
      <c r="F51" s="465"/>
      <c r="G51" s="465" t="s">
        <v>57</v>
      </c>
      <c r="H51" s="465" t="s">
        <v>58</v>
      </c>
      <c r="I51" s="465"/>
      <c r="J51" s="478"/>
      <c r="K51" s="93"/>
    </row>
    <row r="52" spans="1:11" ht="29" x14ac:dyDescent="0.35">
      <c r="A52" s="465"/>
      <c r="B52" s="465"/>
      <c r="C52" s="465"/>
      <c r="D52" s="465"/>
      <c r="E52" s="465"/>
      <c r="F52" s="465"/>
      <c r="G52" s="465" t="s">
        <v>855</v>
      </c>
      <c r="H52" s="465"/>
      <c r="I52" s="465"/>
      <c r="J52" s="478"/>
      <c r="K52" s="93"/>
    </row>
    <row r="53" spans="1:11" ht="29" x14ac:dyDescent="0.35">
      <c r="A53" s="465"/>
      <c r="B53" s="465"/>
      <c r="C53" s="465"/>
      <c r="D53" s="465"/>
      <c r="E53" s="465"/>
      <c r="F53" s="465"/>
      <c r="G53" s="465" t="s">
        <v>59</v>
      </c>
      <c r="H53" s="465" t="s">
        <v>60</v>
      </c>
      <c r="I53" s="465"/>
      <c r="J53" s="478"/>
      <c r="K53" s="93"/>
    </row>
    <row r="54" spans="1:11" ht="29" x14ac:dyDescent="0.35">
      <c r="A54" s="465"/>
      <c r="B54" s="465"/>
      <c r="C54" s="465"/>
      <c r="D54" s="465"/>
      <c r="E54" s="465"/>
      <c r="F54" s="465"/>
      <c r="G54" s="465" t="s">
        <v>856</v>
      </c>
      <c r="H54" s="465"/>
      <c r="I54" s="465"/>
      <c r="J54" s="478"/>
      <c r="K54" s="93"/>
    </row>
    <row r="55" spans="1:11" ht="29" x14ac:dyDescent="0.35">
      <c r="A55" s="465"/>
      <c r="B55" s="465"/>
      <c r="C55" s="465"/>
      <c r="D55" s="465"/>
      <c r="E55" s="465"/>
      <c r="F55" s="465"/>
      <c r="G55" s="465" t="s">
        <v>857</v>
      </c>
      <c r="H55" s="465"/>
      <c r="I55" s="465"/>
      <c r="J55" s="478"/>
      <c r="K55" s="93"/>
    </row>
    <row r="56" spans="1:11" ht="35.25" customHeight="1" x14ac:dyDescent="0.35">
      <c r="A56" s="465"/>
      <c r="B56" s="465"/>
      <c r="C56" s="465"/>
      <c r="D56" s="465"/>
      <c r="E56" s="465"/>
      <c r="F56" s="465"/>
      <c r="G56" s="465" t="s">
        <v>858</v>
      </c>
      <c r="H56" s="465"/>
      <c r="I56" s="465"/>
      <c r="J56" s="478"/>
      <c r="K56" s="93"/>
    </row>
    <row r="57" spans="1:11" ht="60.75" customHeight="1" x14ac:dyDescent="0.35">
      <c r="A57" s="465"/>
      <c r="B57" s="465"/>
      <c r="C57" s="465"/>
      <c r="D57" s="465"/>
      <c r="E57" s="465"/>
      <c r="F57" s="465"/>
      <c r="G57" s="465" t="s">
        <v>859</v>
      </c>
      <c r="H57" s="465" t="s">
        <v>70</v>
      </c>
      <c r="I57" s="465"/>
      <c r="J57" s="478"/>
      <c r="K57" s="93"/>
    </row>
    <row r="58" spans="1:11" ht="36.75" customHeight="1" x14ac:dyDescent="0.35">
      <c r="A58" s="465"/>
      <c r="B58" s="465"/>
      <c r="C58" s="465"/>
      <c r="D58" s="465"/>
      <c r="E58" s="465"/>
      <c r="F58" s="465"/>
      <c r="G58" s="465" t="s">
        <v>61</v>
      </c>
      <c r="H58" s="465" t="s">
        <v>62</v>
      </c>
      <c r="I58" s="465"/>
      <c r="J58" s="478"/>
      <c r="K58" s="93"/>
    </row>
    <row r="59" spans="1:11" ht="32.25" customHeight="1" x14ac:dyDescent="0.35">
      <c r="A59" s="465"/>
      <c r="B59" s="465"/>
      <c r="C59" s="465"/>
      <c r="D59" s="465"/>
      <c r="E59" s="465"/>
      <c r="F59" s="465"/>
      <c r="G59" s="465" t="s">
        <v>63</v>
      </c>
      <c r="H59" s="465" t="s">
        <v>64</v>
      </c>
      <c r="I59" s="465"/>
      <c r="J59" s="478"/>
      <c r="K59" s="93"/>
    </row>
    <row r="60" spans="1:11" ht="43.5" x14ac:dyDescent="0.35">
      <c r="A60" s="465"/>
      <c r="B60" s="465"/>
      <c r="C60" s="465"/>
      <c r="D60" s="465"/>
      <c r="E60" s="465"/>
      <c r="F60" s="465"/>
      <c r="G60" s="465" t="s">
        <v>65</v>
      </c>
      <c r="H60" s="465" t="s">
        <v>66</v>
      </c>
      <c r="I60" s="465"/>
      <c r="J60" s="478"/>
      <c r="K60" s="93"/>
    </row>
    <row r="61" spans="1:11" ht="29.25" customHeight="1" x14ac:dyDescent="0.35">
      <c r="A61" s="465"/>
      <c r="B61" s="465"/>
      <c r="C61" s="465"/>
      <c r="D61" s="465"/>
      <c r="E61" s="465"/>
      <c r="F61" s="465"/>
      <c r="G61" s="465" t="s">
        <v>67</v>
      </c>
      <c r="H61" s="465" t="s">
        <v>68</v>
      </c>
      <c r="I61" s="465"/>
      <c r="J61" s="478"/>
      <c r="K61" s="93"/>
    </row>
    <row r="62" spans="1:11" ht="59.25" customHeight="1" x14ac:dyDescent="0.35">
      <c r="A62" s="465"/>
      <c r="B62" s="465"/>
      <c r="C62" s="465"/>
      <c r="D62" s="465"/>
      <c r="E62" s="465"/>
      <c r="F62" s="465"/>
      <c r="G62" s="465" t="s">
        <v>71</v>
      </c>
      <c r="H62" s="465" t="s">
        <v>72</v>
      </c>
      <c r="I62" s="465"/>
      <c r="J62" s="478"/>
      <c r="K62" s="93"/>
    </row>
    <row r="63" spans="1:11" ht="43.5" x14ac:dyDescent="0.35">
      <c r="A63" s="465"/>
      <c r="B63" s="465"/>
      <c r="C63" s="465"/>
      <c r="D63" s="465"/>
      <c r="E63" s="465"/>
      <c r="F63" s="465"/>
      <c r="G63" s="465" t="s">
        <v>860</v>
      </c>
      <c r="H63" s="465"/>
      <c r="I63" s="465"/>
      <c r="J63" s="478"/>
      <c r="K63" s="93"/>
    </row>
    <row r="64" spans="1:11" x14ac:dyDescent="0.35">
      <c r="A64" s="465"/>
      <c r="B64" s="465"/>
      <c r="C64" s="465"/>
      <c r="D64" s="465"/>
      <c r="E64" s="465"/>
      <c r="F64" s="465"/>
      <c r="G64" s="465" t="s">
        <v>96</v>
      </c>
      <c r="H64" s="15" t="s">
        <v>98</v>
      </c>
      <c r="I64" s="465"/>
      <c r="J64" s="478"/>
      <c r="K64" s="93"/>
    </row>
    <row r="65" spans="1:11" ht="51.75" customHeight="1" x14ac:dyDescent="0.35">
      <c r="A65" s="465"/>
      <c r="B65" s="465"/>
      <c r="C65" s="465"/>
      <c r="D65" s="465"/>
      <c r="E65" s="15"/>
      <c r="F65" s="465"/>
      <c r="G65" s="465" t="s">
        <v>97</v>
      </c>
      <c r="H65" s="465" t="s">
        <v>99</v>
      </c>
      <c r="I65" s="465"/>
      <c r="J65" s="478"/>
      <c r="K65" s="93"/>
    </row>
    <row r="66" spans="1:11" x14ac:dyDescent="0.35">
      <c r="A66" s="465"/>
      <c r="B66" s="465"/>
      <c r="H66"/>
    </row>
    <row r="67" spans="1:11" x14ac:dyDescent="0.35">
      <c r="H67"/>
    </row>
    <row r="68" spans="1:11" x14ac:dyDescent="0.35">
      <c r="H68"/>
    </row>
    <row r="69" spans="1:11" ht="19.5" customHeight="1" x14ac:dyDescent="0.35">
      <c r="H69"/>
    </row>
    <row r="70" spans="1:11" ht="17.25" customHeight="1" x14ac:dyDescent="0.35">
      <c r="H70"/>
    </row>
    <row r="71" spans="1:11" x14ac:dyDescent="0.35">
      <c r="H71"/>
    </row>
    <row r="72" spans="1:11" x14ac:dyDescent="0.35">
      <c r="H72"/>
    </row>
    <row r="73" spans="1:11" x14ac:dyDescent="0.35">
      <c r="H73"/>
    </row>
    <row r="74" spans="1:11" ht="30" customHeight="1" x14ac:dyDescent="0.35">
      <c r="H74"/>
    </row>
    <row r="75" spans="1:11" ht="31.5" customHeight="1" x14ac:dyDescent="0.35">
      <c r="H75"/>
    </row>
    <row r="76" spans="1:11" x14ac:dyDescent="0.35">
      <c r="H76"/>
    </row>
    <row r="77" spans="1:11" x14ac:dyDescent="0.35">
      <c r="H77"/>
    </row>
    <row r="78" spans="1:11" x14ac:dyDescent="0.35">
      <c r="H78"/>
    </row>
    <row r="79" spans="1:11" x14ac:dyDescent="0.35">
      <c r="H79"/>
    </row>
    <row r="80" spans="1:11" x14ac:dyDescent="0.35">
      <c r="H80"/>
    </row>
    <row r="81" spans="8:8" x14ac:dyDescent="0.35">
      <c r="H81"/>
    </row>
    <row r="82" spans="8:8" ht="36.75" customHeight="1" x14ac:dyDescent="0.35">
      <c r="H82"/>
    </row>
    <row r="83" spans="8:8" ht="17.25" customHeight="1" x14ac:dyDescent="0.35">
      <c r="H83"/>
    </row>
    <row r="84" spans="8:8" ht="32.25" customHeight="1" x14ac:dyDescent="0.35">
      <c r="H84"/>
    </row>
    <row r="85" spans="8:8" ht="46.5" customHeight="1" x14ac:dyDescent="0.35">
      <c r="H85"/>
    </row>
    <row r="86" spans="8:8" ht="47.25" customHeight="1" x14ac:dyDescent="0.35">
      <c r="H86"/>
    </row>
    <row r="87" spans="8:8" x14ac:dyDescent="0.35">
      <c r="H87"/>
    </row>
  </sheetData>
  <mergeCells count="20">
    <mergeCell ref="F8:G8"/>
    <mergeCell ref="F9:G9"/>
    <mergeCell ref="C12:F12"/>
    <mergeCell ref="G12:I12"/>
    <mergeCell ref="A12:B12"/>
    <mergeCell ref="A8:E8"/>
    <mergeCell ref="A9:E9"/>
    <mergeCell ref="B10:E10"/>
    <mergeCell ref="F10:G10"/>
    <mergeCell ref="A1:I2"/>
    <mergeCell ref="A3:B3"/>
    <mergeCell ref="C3:D3"/>
    <mergeCell ref="E3:F3"/>
    <mergeCell ref="A4:B7"/>
    <mergeCell ref="C4:D4"/>
    <mergeCell ref="E4:F4"/>
    <mergeCell ref="C5:D7"/>
    <mergeCell ref="E5:F5"/>
    <mergeCell ref="E6:F6"/>
    <mergeCell ref="E7:F7"/>
  </mergeCells>
  <hyperlinks>
    <hyperlink ref="H7" r:id="rId1" display="mailto:sales.cpt@microchem.co.za" xr:uid="{7F6F5DFF-2D11-43C5-9935-D641AA051386}"/>
    <hyperlink ref="H4" r:id="rId2" xr:uid="{527E7355-BAD0-48D1-810B-6DA98724E45B}"/>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F229-9F33-48A7-BD39-272FEE0ECB22}">
  <dimension ref="A1:R86"/>
  <sheetViews>
    <sheetView zoomScale="80" zoomScaleNormal="80" workbookViewId="0">
      <selection activeCell="H6" sqref="H6"/>
    </sheetView>
  </sheetViews>
  <sheetFormatPr baseColWidth="10" defaultColWidth="8.7265625" defaultRowHeight="14.5" x14ac:dyDescent="0.35"/>
  <cols>
    <col min="1" max="1" width="24.36328125" customWidth="1"/>
    <col min="2" max="3" width="24.08984375" customWidth="1"/>
    <col min="4" max="4" width="16.54296875" customWidth="1"/>
    <col min="5" max="5" width="16.6328125" customWidth="1"/>
    <col min="6" max="6" width="17.54296875" customWidth="1"/>
    <col min="7" max="7" width="13.08984375" customWidth="1"/>
    <col min="8" max="8" width="10.08984375" customWidth="1"/>
    <col min="9" max="10" width="18.08984375" customWidth="1"/>
    <col min="11" max="11" width="29.90625" customWidth="1"/>
    <col min="13" max="13" width="11.90625" customWidth="1"/>
    <col min="16" max="16" width="16" customWidth="1"/>
    <col min="17" max="17" width="74.36328125" customWidth="1"/>
  </cols>
  <sheetData>
    <row r="1" spans="1:18" s="58" customFormat="1" ht="66" customHeight="1" x14ac:dyDescent="0.35">
      <c r="A1" s="374" t="s">
        <v>891</v>
      </c>
      <c r="B1" s="210" t="s">
        <v>114</v>
      </c>
      <c r="C1" s="210" t="s">
        <v>115</v>
      </c>
      <c r="D1" s="210" t="s">
        <v>108</v>
      </c>
      <c r="E1" s="210" t="s">
        <v>109</v>
      </c>
      <c r="F1" s="210" t="s">
        <v>110</v>
      </c>
      <c r="G1" s="210" t="s">
        <v>907</v>
      </c>
      <c r="H1" s="210" t="s">
        <v>112</v>
      </c>
      <c r="I1" s="210" t="s">
        <v>117</v>
      </c>
      <c r="J1" s="210" t="s">
        <v>7</v>
      </c>
      <c r="K1" s="210" t="s">
        <v>876</v>
      </c>
      <c r="L1" s="210" t="s">
        <v>6</v>
      </c>
      <c r="M1" s="210" t="s">
        <v>877</v>
      </c>
      <c r="N1" s="210" t="s">
        <v>878</v>
      </c>
      <c r="O1" s="210" t="s">
        <v>879</v>
      </c>
      <c r="P1" s="210" t="s">
        <v>121</v>
      </c>
      <c r="Q1" s="247" t="s">
        <v>875</v>
      </c>
      <c r="R1" s="289"/>
    </row>
    <row r="2" spans="1:18" ht="147.75" customHeight="1" x14ac:dyDescent="0.35">
      <c r="A2" s="157" t="s">
        <v>532</v>
      </c>
      <c r="B2" s="157"/>
      <c r="C2" s="157" t="s">
        <v>36</v>
      </c>
      <c r="D2" s="122" t="s">
        <v>1423</v>
      </c>
      <c r="E2" s="157"/>
      <c r="F2" s="122" t="s">
        <v>892</v>
      </c>
      <c r="G2" s="323" t="s">
        <v>891</v>
      </c>
      <c r="H2" s="312" t="s">
        <v>1991</v>
      </c>
      <c r="I2" s="293" t="s">
        <v>1149</v>
      </c>
      <c r="J2" s="157"/>
      <c r="K2" s="157" t="s">
        <v>36</v>
      </c>
      <c r="L2" s="157" t="s">
        <v>36</v>
      </c>
      <c r="M2" s="157"/>
      <c r="N2" s="157"/>
      <c r="O2" s="157" t="s">
        <v>36</v>
      </c>
      <c r="P2" s="157"/>
      <c r="Q2" s="93" t="s">
        <v>2161</v>
      </c>
      <c r="R2" s="63"/>
    </row>
    <row r="3" spans="1:18" ht="58" x14ac:dyDescent="0.35">
      <c r="A3" s="234"/>
      <c r="B3" s="234"/>
      <c r="C3" s="234"/>
      <c r="D3" s="240"/>
      <c r="E3" s="234"/>
      <c r="F3" s="234" t="s">
        <v>2148</v>
      </c>
      <c r="G3" s="313" t="s">
        <v>1377</v>
      </c>
      <c r="H3" s="314" t="s">
        <v>2149</v>
      </c>
      <c r="I3" s="241"/>
      <c r="J3" s="234"/>
      <c r="K3" s="234"/>
      <c r="L3" s="234"/>
      <c r="M3" s="234"/>
      <c r="N3" s="234"/>
      <c r="O3" s="234"/>
      <c r="P3" s="234"/>
      <c r="Q3" s="101"/>
    </row>
    <row r="4" spans="1:18" x14ac:dyDescent="0.35">
      <c r="A4" s="112"/>
      <c r="B4" s="112"/>
      <c r="C4" s="112"/>
      <c r="D4" s="112"/>
      <c r="E4" s="112"/>
      <c r="F4" s="112"/>
      <c r="G4" s="174"/>
      <c r="H4" s="112"/>
      <c r="I4" s="109"/>
      <c r="J4" s="112"/>
      <c r="K4" s="112"/>
      <c r="L4" s="112"/>
      <c r="M4" s="112"/>
      <c r="N4" s="112"/>
      <c r="O4" s="112"/>
      <c r="P4" s="112"/>
      <c r="Q4" s="175"/>
    </row>
    <row r="5" spans="1:18" x14ac:dyDescent="0.35">
      <c r="A5" s="112"/>
      <c r="B5" s="112"/>
      <c r="C5" s="112"/>
      <c r="D5" s="112"/>
      <c r="E5" s="112"/>
      <c r="F5" s="112"/>
      <c r="G5" s="174"/>
      <c r="H5" s="112"/>
      <c r="I5" s="109"/>
      <c r="J5" s="112"/>
      <c r="K5" s="112"/>
      <c r="L5" s="112"/>
      <c r="M5" s="112"/>
      <c r="N5" s="112"/>
      <c r="O5" s="112"/>
      <c r="P5" s="112"/>
      <c r="Q5" s="175"/>
    </row>
    <row r="6" spans="1:18" x14ac:dyDescent="0.35">
      <c r="A6" s="112"/>
      <c r="B6" s="112"/>
      <c r="C6" s="112"/>
      <c r="D6" s="112"/>
      <c r="E6" s="112"/>
      <c r="F6" s="112"/>
      <c r="G6" s="174"/>
      <c r="H6" s="112"/>
      <c r="I6" s="109"/>
      <c r="J6" s="112"/>
      <c r="K6" s="112"/>
      <c r="L6" s="112"/>
      <c r="M6" s="112"/>
      <c r="N6" s="112"/>
      <c r="O6" s="112"/>
      <c r="P6" s="112"/>
      <c r="Q6" s="175"/>
    </row>
    <row r="7" spans="1:18" x14ac:dyDescent="0.35">
      <c r="A7" s="112"/>
      <c r="B7" s="112"/>
      <c r="C7" s="112"/>
      <c r="D7" s="112"/>
      <c r="E7" s="112"/>
      <c r="F7" s="112"/>
      <c r="G7" s="174"/>
      <c r="H7" s="112"/>
      <c r="I7" s="109"/>
      <c r="J7" s="112"/>
      <c r="K7" s="112"/>
      <c r="L7" s="112"/>
      <c r="M7" s="112"/>
      <c r="N7" s="112"/>
      <c r="O7" s="112"/>
      <c r="P7" s="112"/>
      <c r="Q7" s="175"/>
    </row>
    <row r="8" spans="1:18" x14ac:dyDescent="0.35">
      <c r="A8" s="792" t="s">
        <v>13</v>
      </c>
      <c r="B8" s="792"/>
      <c r="C8" s="793" t="s">
        <v>12</v>
      </c>
      <c r="D8" s="793"/>
      <c r="E8" s="793"/>
      <c r="F8" s="793"/>
      <c r="G8" s="794" t="s">
        <v>10</v>
      </c>
      <c r="H8" s="795"/>
      <c r="I8" s="796"/>
    </row>
    <row r="9" spans="1:18" ht="101.5" x14ac:dyDescent="0.35">
      <c r="A9" s="60" t="s">
        <v>4</v>
      </c>
      <c r="B9" s="60" t="s">
        <v>5</v>
      </c>
      <c r="C9" s="61" t="s">
        <v>6</v>
      </c>
      <c r="D9" s="61" t="s">
        <v>880</v>
      </c>
      <c r="E9" s="61" t="s">
        <v>7</v>
      </c>
      <c r="F9" s="61" t="s">
        <v>881</v>
      </c>
      <c r="G9" s="65" t="s">
        <v>0</v>
      </c>
      <c r="H9" s="65" t="s">
        <v>1</v>
      </c>
      <c r="I9" s="65" t="s">
        <v>894</v>
      </c>
      <c r="K9" s="58" t="s">
        <v>1181</v>
      </c>
      <c r="Q9" s="116"/>
    </row>
    <row r="10" spans="1:18" x14ac:dyDescent="0.35">
      <c r="A10" s="1"/>
      <c r="B10" s="1"/>
      <c r="C10" s="1"/>
      <c r="D10" s="1"/>
      <c r="E10" s="1"/>
      <c r="F10" s="1"/>
      <c r="G10" s="1" t="s">
        <v>2</v>
      </c>
      <c r="H10" s="1"/>
      <c r="I10" s="1"/>
      <c r="Q10" s="116"/>
    </row>
    <row r="11" spans="1:18" ht="43.5" x14ac:dyDescent="0.35">
      <c r="A11" s="1" t="s">
        <v>36</v>
      </c>
      <c r="B11" s="1" t="s">
        <v>36</v>
      </c>
      <c r="C11" s="1"/>
      <c r="D11" s="1" t="s">
        <v>36</v>
      </c>
      <c r="E11" s="1"/>
      <c r="F11" s="1"/>
      <c r="G11" s="1" t="s">
        <v>3</v>
      </c>
      <c r="H11" s="173" t="s">
        <v>1409</v>
      </c>
      <c r="I11" s="1"/>
      <c r="Q11" s="116"/>
    </row>
    <row r="12" spans="1:18" ht="232.5" x14ac:dyDescent="0.4">
      <c r="A12" s="1"/>
      <c r="B12" s="1"/>
      <c r="C12" s="1"/>
      <c r="D12" s="1"/>
      <c r="E12" s="1"/>
      <c r="F12" s="1"/>
      <c r="G12" s="1" t="s">
        <v>853</v>
      </c>
      <c r="H12" s="1" t="s">
        <v>73</v>
      </c>
      <c r="I12" s="64"/>
      <c r="Q12" s="116"/>
    </row>
    <row r="13" spans="1:18" ht="43.5" x14ac:dyDescent="0.35">
      <c r="A13" s="1"/>
      <c r="B13" s="1"/>
      <c r="C13" s="1"/>
      <c r="D13" s="1"/>
      <c r="E13" s="1"/>
      <c r="F13" s="1"/>
      <c r="G13" s="1" t="s">
        <v>14</v>
      </c>
      <c r="H13" t="s">
        <v>76</v>
      </c>
      <c r="I13" s="1"/>
      <c r="Q13" s="116"/>
    </row>
    <row r="14" spans="1:18" ht="43.5" x14ac:dyDescent="0.35">
      <c r="A14" s="1"/>
      <c r="B14" s="1"/>
      <c r="C14" s="1"/>
      <c r="D14" s="1"/>
      <c r="E14" s="1"/>
      <c r="F14" s="1"/>
      <c r="G14" s="1" t="s">
        <v>16</v>
      </c>
      <c r="H14" s="1"/>
      <c r="I14" s="1"/>
      <c r="Q14" s="116"/>
    </row>
    <row r="15" spans="1:18" ht="58" x14ac:dyDescent="0.35">
      <c r="A15" s="1"/>
      <c r="B15" s="1"/>
      <c r="C15" s="1"/>
      <c r="D15" s="1"/>
      <c r="E15" s="1"/>
      <c r="F15" s="1"/>
      <c r="G15" s="1" t="s">
        <v>17</v>
      </c>
      <c r="H15" s="1" t="s">
        <v>19</v>
      </c>
      <c r="I15" s="1"/>
      <c r="Q15" s="116"/>
    </row>
    <row r="16" spans="1:18" ht="58" x14ac:dyDescent="0.35">
      <c r="A16" s="1"/>
      <c r="B16" s="1"/>
      <c r="C16" s="1"/>
      <c r="D16" s="1"/>
      <c r="E16" s="1"/>
      <c r="F16" s="1"/>
      <c r="G16" s="1" t="s">
        <v>20</v>
      </c>
      <c r="H16" s="1" t="s">
        <v>21</v>
      </c>
      <c r="I16" s="1"/>
      <c r="Q16" s="116"/>
    </row>
    <row r="17" spans="1:9" ht="72.5" x14ac:dyDescent="0.35">
      <c r="A17" s="1"/>
      <c r="B17" s="1"/>
      <c r="C17" s="1"/>
      <c r="D17" s="1"/>
      <c r="E17" s="1"/>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72.5" x14ac:dyDescent="0.35">
      <c r="A20" s="1"/>
      <c r="B20" s="1"/>
      <c r="C20" s="1"/>
      <c r="D20" s="1"/>
      <c r="E20" s="1"/>
      <c r="F20" s="1"/>
      <c r="G20" s="1" t="s">
        <v>79</v>
      </c>
      <c r="H20" s="1" t="s">
        <v>80</v>
      </c>
      <c r="I20" s="1"/>
    </row>
    <row r="21" spans="1:9" ht="58" x14ac:dyDescent="0.35">
      <c r="A21" s="1"/>
      <c r="B21" s="1"/>
      <c r="C21" s="1"/>
      <c r="D21" s="1"/>
      <c r="E21" s="1"/>
      <c r="F21" s="1"/>
      <c r="G21" s="1" t="s">
        <v>22</v>
      </c>
      <c r="H21" s="1" t="s">
        <v>23</v>
      </c>
      <c r="I21" s="1"/>
    </row>
    <row r="22" spans="1:9" ht="58" x14ac:dyDescent="0.35">
      <c r="A22" s="1"/>
      <c r="B22" s="1"/>
      <c r="C22" s="1"/>
      <c r="D22" s="1"/>
      <c r="E22" s="1"/>
      <c r="F22" s="1"/>
      <c r="G22" s="1" t="s">
        <v>24</v>
      </c>
      <c r="H22" s="1" t="s">
        <v>25</v>
      </c>
      <c r="I22" s="1"/>
    </row>
    <row r="23" spans="1:9" ht="58" x14ac:dyDescent="0.35">
      <c r="A23" s="1"/>
      <c r="B23" s="1"/>
      <c r="C23" s="1"/>
      <c r="D23" s="1"/>
      <c r="E23" s="1"/>
      <c r="F23" s="1"/>
      <c r="G23" s="1" t="s">
        <v>26</v>
      </c>
      <c r="H23" s="1" t="s">
        <v>27</v>
      </c>
      <c r="I23" s="1"/>
    </row>
    <row r="24" spans="1:9" ht="72.5" x14ac:dyDescent="0.35">
      <c r="A24" s="1"/>
      <c r="B24" s="1"/>
      <c r="C24" s="1"/>
      <c r="D24" s="1"/>
      <c r="E24" s="1"/>
      <c r="F24" s="1"/>
      <c r="G24" s="1" t="s">
        <v>28</v>
      </c>
      <c r="H24" s="1" t="s">
        <v>29</v>
      </c>
      <c r="I24" s="1"/>
    </row>
    <row r="25" spans="1:9" ht="43.5" x14ac:dyDescent="0.35">
      <c r="A25" s="1"/>
      <c r="B25" s="1"/>
      <c r="C25" s="1"/>
      <c r="D25" s="1"/>
      <c r="E25" s="1"/>
      <c r="F25" s="1"/>
      <c r="G25" s="1" t="s">
        <v>30</v>
      </c>
      <c r="H25" s="1" t="s">
        <v>31</v>
      </c>
      <c r="I25" s="1"/>
    </row>
    <row r="26" spans="1:9" ht="43.5" x14ac:dyDescent="0.35">
      <c r="A26" s="1"/>
      <c r="B26" s="1"/>
      <c r="C26" s="1"/>
      <c r="D26" s="1"/>
      <c r="E26" s="1"/>
      <c r="F26" s="1"/>
      <c r="G26" s="1" t="s">
        <v>32</v>
      </c>
      <c r="H26" s="1" t="s">
        <v>33</v>
      </c>
      <c r="I26" s="1"/>
    </row>
    <row r="27" spans="1:9" ht="58" x14ac:dyDescent="0.35">
      <c r="A27" s="1"/>
      <c r="B27" s="1"/>
      <c r="C27" s="1"/>
      <c r="D27" s="1"/>
      <c r="E27" s="1"/>
      <c r="F27" s="1"/>
      <c r="G27" s="1" t="s">
        <v>84</v>
      </c>
      <c r="H27" s="1" t="s">
        <v>85</v>
      </c>
      <c r="I27" s="1"/>
    </row>
    <row r="28" spans="1:9" ht="43.5" x14ac:dyDescent="0.35">
      <c r="A28" s="1"/>
      <c r="B28" s="1"/>
      <c r="C28" s="1"/>
      <c r="D28" s="1"/>
      <c r="E28" s="1"/>
      <c r="F28" s="1"/>
      <c r="G28" s="1" t="s">
        <v>86</v>
      </c>
      <c r="H28" s="1" t="s">
        <v>87</v>
      </c>
      <c r="I28" s="1"/>
    </row>
    <row r="29" spans="1:9" ht="43.5" x14ac:dyDescent="0.35">
      <c r="A29" s="1"/>
      <c r="B29" s="1"/>
      <c r="C29" s="1"/>
      <c r="D29" s="1"/>
      <c r="E29" s="1"/>
      <c r="F29" s="1"/>
      <c r="G29" s="1" t="s">
        <v>88</v>
      </c>
      <c r="H29" s="1"/>
      <c r="I29" s="1"/>
    </row>
    <row r="30" spans="1:9" ht="101.5" x14ac:dyDescent="0.35">
      <c r="A30" s="1"/>
      <c r="B30" s="1"/>
      <c r="C30" s="1"/>
      <c r="D30" s="1"/>
      <c r="E30" s="1"/>
      <c r="F30" s="1"/>
      <c r="G30" s="1" t="s">
        <v>74</v>
      </c>
      <c r="H30" s="1" t="s">
        <v>81</v>
      </c>
      <c r="I30" s="1"/>
    </row>
    <row r="31" spans="1:9" ht="116" x14ac:dyDescent="0.35">
      <c r="A31" s="1"/>
      <c r="B31" s="1"/>
      <c r="C31" s="1"/>
      <c r="D31" s="1"/>
      <c r="E31" s="1"/>
      <c r="F31" s="1"/>
      <c r="G31" s="1" t="s">
        <v>82</v>
      </c>
      <c r="H31" s="1"/>
      <c r="I31" s="1"/>
    </row>
    <row r="32" spans="1:9" ht="101.5" x14ac:dyDescent="0.35">
      <c r="A32" s="1"/>
      <c r="B32" s="1"/>
      <c r="C32" s="1"/>
      <c r="D32" s="1"/>
      <c r="E32" s="1"/>
      <c r="F32" s="1"/>
      <c r="G32" s="1" t="s">
        <v>89</v>
      </c>
      <c r="H32" s="1"/>
      <c r="I32" s="1"/>
    </row>
    <row r="33" spans="1:9" ht="58" x14ac:dyDescent="0.35">
      <c r="A33" s="1"/>
      <c r="B33" s="1"/>
      <c r="C33" s="1"/>
      <c r="D33" s="1"/>
      <c r="E33" s="1"/>
      <c r="F33" s="1"/>
      <c r="G33" s="1" t="s">
        <v>34</v>
      </c>
      <c r="H33" s="1" t="s">
        <v>35</v>
      </c>
      <c r="I33" s="1"/>
    </row>
    <row r="34" spans="1:9" ht="43.5" x14ac:dyDescent="0.35">
      <c r="A34" s="1"/>
      <c r="B34" s="1"/>
      <c r="C34" s="1"/>
      <c r="D34" s="1"/>
      <c r="E34" s="1"/>
      <c r="F34" s="1"/>
      <c r="G34" s="1" t="s">
        <v>90</v>
      </c>
      <c r="H34" s="1" t="s">
        <v>91</v>
      </c>
      <c r="I34" s="1"/>
    </row>
    <row r="35" spans="1:9" ht="43.5" x14ac:dyDescent="0.35">
      <c r="A35" s="1"/>
      <c r="B35" s="1"/>
      <c r="C35" s="1"/>
      <c r="D35" s="1"/>
      <c r="E35" s="1"/>
      <c r="F35" s="1"/>
      <c r="G35" s="1" t="s">
        <v>37</v>
      </c>
      <c r="H35" s="1" t="s">
        <v>38</v>
      </c>
      <c r="I35" s="1"/>
    </row>
    <row r="36" spans="1:9" ht="58" x14ac:dyDescent="0.35">
      <c r="A36" s="1"/>
      <c r="B36" s="1"/>
      <c r="C36" s="1"/>
      <c r="D36" s="1"/>
      <c r="E36" s="1"/>
      <c r="F36" s="1"/>
      <c r="G36" s="1" t="s">
        <v>92</v>
      </c>
      <c r="H36" s="1" t="s">
        <v>38</v>
      </c>
      <c r="I36" s="1"/>
    </row>
    <row r="37" spans="1:9" ht="101.5" x14ac:dyDescent="0.35">
      <c r="A37" s="1"/>
      <c r="B37" s="1"/>
      <c r="C37" s="1"/>
      <c r="D37" s="1"/>
      <c r="E37" s="1"/>
      <c r="F37" s="1"/>
      <c r="G37" s="1" t="s">
        <v>39</v>
      </c>
      <c r="H37" s="1" t="s">
        <v>40</v>
      </c>
      <c r="I37" s="1"/>
    </row>
    <row r="38" spans="1:9" ht="58" x14ac:dyDescent="0.35">
      <c r="A38" s="1"/>
      <c r="B38" s="1"/>
      <c r="C38" s="1"/>
      <c r="D38" s="1"/>
      <c r="E38" s="1"/>
      <c r="F38" s="1"/>
      <c r="G38" s="1" t="s">
        <v>93</v>
      </c>
      <c r="H38" s="1" t="s">
        <v>94</v>
      </c>
      <c r="I38" s="1"/>
    </row>
    <row r="39" spans="1:9" ht="72.5" x14ac:dyDescent="0.35">
      <c r="A39" s="1"/>
      <c r="B39" s="1"/>
      <c r="C39" s="1"/>
      <c r="D39" s="1"/>
      <c r="E39" s="1"/>
      <c r="F39" s="1"/>
      <c r="G39" s="1" t="s">
        <v>41</v>
      </c>
      <c r="H39" s="1" t="s">
        <v>42</v>
      </c>
      <c r="I39" s="1"/>
    </row>
    <row r="40" spans="1:9" ht="116" x14ac:dyDescent="0.35">
      <c r="A40" s="1"/>
      <c r="B40" s="1"/>
      <c r="C40" s="1"/>
      <c r="D40" s="1"/>
      <c r="E40" s="1"/>
      <c r="F40" s="1"/>
      <c r="G40" s="1" t="s">
        <v>43</v>
      </c>
      <c r="H40" s="1" t="s">
        <v>44</v>
      </c>
      <c r="I40" s="1"/>
    </row>
    <row r="41" spans="1:9" ht="145" x14ac:dyDescent="0.35">
      <c r="A41" s="1"/>
      <c r="B41" s="1"/>
      <c r="C41" s="1"/>
      <c r="D41" s="1"/>
      <c r="E41" s="1"/>
      <c r="F41" s="1"/>
      <c r="G41" s="1" t="s">
        <v>45</v>
      </c>
      <c r="H41" s="1" t="s">
        <v>46</v>
      </c>
      <c r="I41" s="1"/>
    </row>
    <row r="42" spans="1:9" ht="29" x14ac:dyDescent="0.35">
      <c r="A42" s="1"/>
      <c r="B42" s="1"/>
      <c r="C42" s="1"/>
      <c r="D42" s="1"/>
      <c r="E42" s="1"/>
      <c r="F42" s="1"/>
      <c r="G42" s="1" t="s">
        <v>47</v>
      </c>
      <c r="H42" s="1" t="s">
        <v>48</v>
      </c>
      <c r="I42" s="1"/>
    </row>
    <row r="43" spans="1:9" ht="29" x14ac:dyDescent="0.35">
      <c r="A43" s="1"/>
      <c r="B43" s="1"/>
      <c r="C43" s="1"/>
      <c r="D43" s="1"/>
      <c r="E43" s="1"/>
      <c r="F43" s="1"/>
      <c r="G43" s="1" t="s">
        <v>49</v>
      </c>
      <c r="H43" s="1" t="s">
        <v>50</v>
      </c>
      <c r="I43" s="1"/>
    </row>
    <row r="44" spans="1:9" ht="29" x14ac:dyDescent="0.35">
      <c r="A44" s="1"/>
      <c r="B44" s="1"/>
      <c r="C44" s="1"/>
      <c r="D44" s="1"/>
      <c r="E44" s="1"/>
      <c r="F44" s="1"/>
      <c r="G44" s="1" t="s">
        <v>51</v>
      </c>
      <c r="H44" s="1" t="s">
        <v>52</v>
      </c>
      <c r="I44" s="1"/>
    </row>
    <row r="45" spans="1:9" ht="217.5" x14ac:dyDescent="0.35">
      <c r="A45" s="1"/>
      <c r="B45" s="1"/>
      <c r="C45" s="1"/>
      <c r="D45" s="1"/>
      <c r="E45" s="1"/>
      <c r="F45" s="1"/>
      <c r="G45" s="58" t="s">
        <v>854</v>
      </c>
      <c r="H45" s="1" t="s">
        <v>54</v>
      </c>
      <c r="I45" s="1"/>
    </row>
    <row r="46" spans="1:9" ht="304.5" x14ac:dyDescent="0.35">
      <c r="A46" s="1"/>
      <c r="B46" s="1"/>
      <c r="C46" s="1"/>
      <c r="D46" s="1"/>
      <c r="E46" s="1"/>
      <c r="F46" s="1"/>
      <c r="G46" s="1" t="s">
        <v>55</v>
      </c>
      <c r="H46" s="1" t="s">
        <v>56</v>
      </c>
      <c r="I46" s="1"/>
    </row>
    <row r="47" spans="1:9" ht="43.5" x14ac:dyDescent="0.35">
      <c r="A47" s="1"/>
      <c r="B47" s="1"/>
      <c r="C47" s="1"/>
      <c r="D47" s="1"/>
      <c r="E47" s="1"/>
      <c r="F47" s="1"/>
      <c r="G47" s="1" t="s">
        <v>57</v>
      </c>
      <c r="H47" s="1" t="s">
        <v>58</v>
      </c>
      <c r="I47" s="1"/>
    </row>
    <row r="48" spans="1:9" ht="43.5" x14ac:dyDescent="0.35">
      <c r="A48" s="1"/>
      <c r="B48" s="1"/>
      <c r="C48" s="1"/>
      <c r="D48" s="1"/>
      <c r="E48" s="1"/>
      <c r="F48" s="1"/>
      <c r="G48" s="1" t="s">
        <v>855</v>
      </c>
      <c r="H48" s="1"/>
      <c r="I48" s="1"/>
    </row>
    <row r="49" spans="1:9" ht="58" x14ac:dyDescent="0.35">
      <c r="A49" s="1"/>
      <c r="B49" s="1"/>
      <c r="C49" s="1"/>
      <c r="D49" s="1"/>
      <c r="E49" s="1"/>
      <c r="F49" s="1"/>
      <c r="G49" s="1" t="s">
        <v>59</v>
      </c>
      <c r="H49" s="1" t="s">
        <v>60</v>
      </c>
      <c r="I49" s="1"/>
    </row>
    <row r="50" spans="1:9" ht="43.5" x14ac:dyDescent="0.35">
      <c r="A50" s="1"/>
      <c r="B50" s="1"/>
      <c r="C50" s="1"/>
      <c r="D50" s="1"/>
      <c r="E50" s="1"/>
      <c r="F50" s="1"/>
      <c r="G50" s="1" t="s">
        <v>856</v>
      </c>
      <c r="H50" s="1"/>
      <c r="I50" s="1"/>
    </row>
    <row r="51" spans="1:9" ht="43.5" x14ac:dyDescent="0.35">
      <c r="A51" s="1"/>
      <c r="B51" s="1"/>
      <c r="C51" s="1"/>
      <c r="D51" s="1"/>
      <c r="E51" s="1"/>
      <c r="F51" s="1"/>
      <c r="G51" s="1" t="s">
        <v>857</v>
      </c>
      <c r="H51" s="1"/>
      <c r="I51" s="1"/>
    </row>
    <row r="52" spans="1:9" ht="43.5" x14ac:dyDescent="0.35">
      <c r="A52" s="1"/>
      <c r="B52" s="1"/>
      <c r="C52" s="1"/>
      <c r="D52" s="1"/>
      <c r="E52" s="1"/>
      <c r="F52" s="1"/>
      <c r="G52" s="1" t="s">
        <v>858</v>
      </c>
      <c r="H52" s="1"/>
      <c r="I52" s="1"/>
    </row>
    <row r="53" spans="1:9" ht="87" x14ac:dyDescent="0.35">
      <c r="A53" s="1"/>
      <c r="B53" s="1"/>
      <c r="C53" s="1"/>
      <c r="D53" s="1"/>
      <c r="E53" s="1"/>
      <c r="F53" s="1"/>
      <c r="G53" s="1" t="s">
        <v>859</v>
      </c>
      <c r="H53" s="1" t="s">
        <v>70</v>
      </c>
      <c r="I53" s="1"/>
    </row>
    <row r="54" spans="1:9" ht="58" x14ac:dyDescent="0.35">
      <c r="A54" s="1"/>
      <c r="B54" s="1"/>
      <c r="C54" s="1"/>
      <c r="D54" s="1"/>
      <c r="E54" s="1"/>
      <c r="F54" s="1"/>
      <c r="G54" s="1" t="s">
        <v>61</v>
      </c>
      <c r="H54" s="1" t="s">
        <v>62</v>
      </c>
      <c r="I54" s="1"/>
    </row>
    <row r="55" spans="1:9" ht="43.5" x14ac:dyDescent="0.35">
      <c r="A55" s="1"/>
      <c r="B55" s="1"/>
      <c r="C55" s="1"/>
      <c r="D55" s="1"/>
      <c r="E55" s="1"/>
      <c r="F55" s="1"/>
      <c r="G55" s="1" t="s">
        <v>63</v>
      </c>
      <c r="H55" s="1" t="s">
        <v>64</v>
      </c>
      <c r="I55" s="1"/>
    </row>
    <row r="56" spans="1:9" ht="72.5" x14ac:dyDescent="0.35">
      <c r="A56" s="1"/>
      <c r="B56" s="1"/>
      <c r="C56" s="1"/>
      <c r="D56" s="1"/>
      <c r="E56" s="1"/>
      <c r="F56" s="1"/>
      <c r="G56" s="1" t="s">
        <v>65</v>
      </c>
      <c r="H56" s="1" t="s">
        <v>66</v>
      </c>
      <c r="I56" s="1"/>
    </row>
    <row r="57" spans="1:9" ht="43.5" x14ac:dyDescent="0.35">
      <c r="A57" s="1"/>
      <c r="B57" s="1"/>
      <c r="C57" s="1"/>
      <c r="D57" s="1"/>
      <c r="E57" s="1"/>
      <c r="F57" s="1"/>
      <c r="G57" s="1" t="s">
        <v>67</v>
      </c>
      <c r="H57" s="1" t="s">
        <v>68</v>
      </c>
      <c r="I57" s="1"/>
    </row>
    <row r="58" spans="1:9" ht="101.5" x14ac:dyDescent="0.35">
      <c r="A58" s="1"/>
      <c r="B58" s="1"/>
      <c r="C58" s="1"/>
      <c r="D58" s="1"/>
      <c r="E58" s="1"/>
      <c r="F58" s="1"/>
      <c r="G58" s="295" t="s">
        <v>71</v>
      </c>
      <c r="H58" s="295" t="s">
        <v>72</v>
      </c>
      <c r="I58" s="1"/>
    </row>
    <row r="59" spans="1:9" ht="58" x14ac:dyDescent="0.35">
      <c r="A59" s="1"/>
      <c r="B59" s="1"/>
      <c r="C59" s="1"/>
      <c r="D59" s="1"/>
      <c r="E59" s="1"/>
      <c r="F59" s="1"/>
      <c r="G59" s="295" t="s">
        <v>860</v>
      </c>
      <c r="H59" s="295"/>
      <c r="I59" s="1"/>
    </row>
    <row r="60" spans="1:9" x14ac:dyDescent="0.35">
      <c r="A60" s="1"/>
      <c r="B60" s="1"/>
      <c r="C60" s="1"/>
      <c r="D60" s="1"/>
      <c r="E60" s="1"/>
      <c r="F60" s="1"/>
      <c r="G60" s="295" t="s">
        <v>96</v>
      </c>
      <c r="H60" s="63" t="s">
        <v>98</v>
      </c>
      <c r="I60" s="1"/>
    </row>
    <row r="61" spans="1:9" ht="43.5" x14ac:dyDescent="0.35">
      <c r="A61" s="1"/>
      <c r="B61" s="1"/>
      <c r="C61" s="1"/>
      <c r="D61" s="1"/>
      <c r="F61" s="1"/>
      <c r="G61" s="295" t="s">
        <v>97</v>
      </c>
      <c r="H61" s="295" t="s">
        <v>99</v>
      </c>
      <c r="I61" s="1"/>
    </row>
    <row r="62" spans="1:9" ht="43.5" x14ac:dyDescent="0.35">
      <c r="A62" s="1" t="s">
        <v>36</v>
      </c>
      <c r="B62" s="1" t="s">
        <v>36</v>
      </c>
      <c r="C62" s="1"/>
      <c r="D62" s="1" t="s">
        <v>36</v>
      </c>
      <c r="E62" s="1"/>
      <c r="F62" s="1"/>
      <c r="G62" s="219" t="s">
        <v>1396</v>
      </c>
      <c r="I62" s="315" t="s">
        <v>1397</v>
      </c>
    </row>
    <row r="63" spans="1:9" ht="29" x14ac:dyDescent="0.35">
      <c r="A63" s="1" t="s">
        <v>36</v>
      </c>
      <c r="B63" s="1" t="s">
        <v>36</v>
      </c>
      <c r="C63" s="1"/>
      <c r="D63" s="1" t="s">
        <v>36</v>
      </c>
      <c r="E63" s="1"/>
      <c r="F63" s="1"/>
      <c r="G63" s="219" t="s">
        <v>2152</v>
      </c>
      <c r="I63" s="315" t="s">
        <v>2153</v>
      </c>
    </row>
    <row r="64" spans="1:9" ht="87" x14ac:dyDescent="0.35">
      <c r="A64" s="1" t="s">
        <v>36</v>
      </c>
      <c r="B64" s="1" t="s">
        <v>36</v>
      </c>
      <c r="C64" s="1"/>
      <c r="D64" s="1" t="s">
        <v>36</v>
      </c>
      <c r="E64" s="1"/>
      <c r="F64" s="1"/>
      <c r="G64" s="219" t="s">
        <v>1407</v>
      </c>
      <c r="I64" s="315" t="s">
        <v>1422</v>
      </c>
    </row>
    <row r="65" spans="1:9" ht="29" x14ac:dyDescent="0.35">
      <c r="A65" s="1" t="s">
        <v>36</v>
      </c>
      <c r="B65" s="1" t="s">
        <v>36</v>
      </c>
      <c r="C65" s="1"/>
      <c r="D65" s="1" t="s">
        <v>36</v>
      </c>
      <c r="E65" s="1"/>
      <c r="F65" s="1"/>
      <c r="G65" s="219" t="s">
        <v>921</v>
      </c>
      <c r="I65" s="315" t="s">
        <v>1411</v>
      </c>
    </row>
    <row r="66" spans="1:9" ht="29" x14ac:dyDescent="0.35">
      <c r="A66" s="1" t="s">
        <v>36</v>
      </c>
      <c r="B66" s="1" t="s">
        <v>36</v>
      </c>
      <c r="C66" s="1"/>
      <c r="D66" s="1" t="s">
        <v>36</v>
      </c>
      <c r="E66" s="1"/>
      <c r="F66" s="1"/>
      <c r="G66" s="315" t="s">
        <v>1413</v>
      </c>
      <c r="I66" s="315" t="s">
        <v>1414</v>
      </c>
    </row>
    <row r="67" spans="1:9" ht="130.5" x14ac:dyDescent="0.35">
      <c r="A67" s="1" t="s">
        <v>36</v>
      </c>
      <c r="B67" s="1" t="s">
        <v>36</v>
      </c>
      <c r="C67" s="1"/>
      <c r="D67" s="1" t="s">
        <v>36</v>
      </c>
      <c r="E67" s="1"/>
      <c r="F67" s="1"/>
      <c r="G67" s="315" t="s">
        <v>1416</v>
      </c>
      <c r="I67" s="315" t="s">
        <v>1420</v>
      </c>
    </row>
    <row r="68" spans="1:9" ht="29" x14ac:dyDescent="0.35">
      <c r="A68" s="1" t="s">
        <v>36</v>
      </c>
      <c r="B68" s="1" t="s">
        <v>36</v>
      </c>
      <c r="C68" s="1"/>
      <c r="D68" s="1" t="s">
        <v>36</v>
      </c>
      <c r="E68" s="1"/>
      <c r="F68" s="1"/>
      <c r="G68" s="315" t="s">
        <v>2150</v>
      </c>
      <c r="I68" s="315" t="s">
        <v>2151</v>
      </c>
    </row>
    <row r="69" spans="1:9" ht="43.5" x14ac:dyDescent="0.35">
      <c r="A69" s="1" t="s">
        <v>36</v>
      </c>
      <c r="B69" s="1" t="s">
        <v>36</v>
      </c>
      <c r="C69" s="1"/>
      <c r="D69" s="1" t="s">
        <v>36</v>
      </c>
      <c r="E69" s="1"/>
      <c r="F69" s="1"/>
      <c r="G69" s="219" t="s">
        <v>1400</v>
      </c>
      <c r="H69" s="315" t="s">
        <v>1401</v>
      </c>
    </row>
    <row r="70" spans="1:9" ht="58" x14ac:dyDescent="0.35">
      <c r="A70" s="1" t="s">
        <v>36</v>
      </c>
      <c r="B70" s="1" t="s">
        <v>36</v>
      </c>
      <c r="C70" s="1"/>
      <c r="D70" s="1" t="s">
        <v>36</v>
      </c>
      <c r="E70" s="1"/>
      <c r="F70" s="1"/>
      <c r="G70" s="219" t="s">
        <v>1404</v>
      </c>
      <c r="I70" s="315" t="s">
        <v>1405</v>
      </c>
    </row>
    <row r="71" spans="1:9" x14ac:dyDescent="0.35">
      <c r="G71" s="219"/>
      <c r="H71" s="315"/>
    </row>
    <row r="72" spans="1:9" x14ac:dyDescent="0.35">
      <c r="G72" s="219"/>
      <c r="H72" s="315"/>
    </row>
    <row r="73" spans="1:9" x14ac:dyDescent="0.35">
      <c r="G73" s="219"/>
      <c r="H73" s="315"/>
    </row>
    <row r="74" spans="1:9" x14ac:dyDescent="0.35">
      <c r="A74" t="s">
        <v>1913</v>
      </c>
    </row>
    <row r="75" spans="1:9" x14ac:dyDescent="0.35">
      <c r="A75" s="171" t="s">
        <v>0</v>
      </c>
      <c r="B75" s="171" t="s">
        <v>1395</v>
      </c>
      <c r="C75" s="170" t="s">
        <v>914</v>
      </c>
    </row>
    <row r="76" spans="1:9" x14ac:dyDescent="0.35">
      <c r="A76" s="172" t="s">
        <v>1396</v>
      </c>
      <c r="B76" s="173" t="s">
        <v>1397</v>
      </c>
      <c r="C76" s="173" t="s">
        <v>1402</v>
      </c>
    </row>
    <row r="77" spans="1:9" ht="29" x14ac:dyDescent="0.35">
      <c r="A77" s="172" t="s">
        <v>1398</v>
      </c>
      <c r="B77" s="173" t="s">
        <v>1399</v>
      </c>
      <c r="C77" s="173" t="s">
        <v>1402</v>
      </c>
    </row>
    <row r="78" spans="1:9" ht="29" x14ac:dyDescent="0.35">
      <c r="A78" s="172" t="s">
        <v>1400</v>
      </c>
      <c r="B78" s="173" t="s">
        <v>1401</v>
      </c>
      <c r="C78" s="173" t="s">
        <v>1403</v>
      </c>
    </row>
    <row r="79" spans="1:9" ht="29" x14ac:dyDescent="0.35">
      <c r="A79" s="172" t="s">
        <v>1404</v>
      </c>
      <c r="B79" s="173" t="s">
        <v>1405</v>
      </c>
      <c r="C79" s="173" t="s">
        <v>1406</v>
      </c>
    </row>
    <row r="80" spans="1:9" ht="43.5" x14ac:dyDescent="0.35">
      <c r="A80" s="172" t="s">
        <v>1407</v>
      </c>
      <c r="B80" s="173" t="s">
        <v>1422</v>
      </c>
      <c r="C80" s="173" t="s">
        <v>1408</v>
      </c>
    </row>
    <row r="81" spans="1:3" x14ac:dyDescent="0.35">
      <c r="A81" s="172" t="s">
        <v>915</v>
      </c>
      <c r="B81" s="173" t="s">
        <v>1409</v>
      </c>
      <c r="C81" s="173" t="s">
        <v>1410</v>
      </c>
    </row>
    <row r="82" spans="1:3" x14ac:dyDescent="0.35">
      <c r="A82" s="172" t="s">
        <v>921</v>
      </c>
      <c r="B82" s="173" t="s">
        <v>1411</v>
      </c>
      <c r="C82" s="173" t="s">
        <v>1412</v>
      </c>
    </row>
    <row r="83" spans="1:3" x14ac:dyDescent="0.35">
      <c r="A83" s="173" t="s">
        <v>1413</v>
      </c>
      <c r="B83" s="173" t="s">
        <v>1414</v>
      </c>
      <c r="C83" s="173" t="s">
        <v>1415</v>
      </c>
    </row>
    <row r="84" spans="1:3" ht="72.5" x14ac:dyDescent="0.35">
      <c r="A84" s="173" t="s">
        <v>1416</v>
      </c>
      <c r="B84" s="173" t="s">
        <v>1420</v>
      </c>
      <c r="C84" s="173" t="s">
        <v>1417</v>
      </c>
    </row>
    <row r="85" spans="1:3" ht="29" x14ac:dyDescent="0.35">
      <c r="A85" s="173" t="s">
        <v>1421</v>
      </c>
      <c r="B85" s="173"/>
      <c r="C85" s="173" t="s">
        <v>1418</v>
      </c>
    </row>
    <row r="86" spans="1:3" ht="29" x14ac:dyDescent="0.35">
      <c r="A86" s="173"/>
      <c r="B86" s="173"/>
      <c r="C86" s="173" t="s">
        <v>1419</v>
      </c>
    </row>
  </sheetData>
  <mergeCells count="3">
    <mergeCell ref="A8:B8"/>
    <mergeCell ref="C8:F8"/>
    <mergeCell ref="G8:I8"/>
  </mergeCells>
  <hyperlinks>
    <hyperlink ref="H2" r:id="rId1" display="tel:+13014618929" xr:uid="{E170D3FE-5E3C-4BA3-B5BD-FD62CB5C6A2A}"/>
    <hyperlink ref="G2" r:id="rId2" xr:uid="{D6BC6E9C-FD98-497D-888A-4D80057511C3}"/>
    <hyperlink ref="G3" r:id="rId3" xr:uid="{83714FDF-9B11-47C0-84B0-3A8B170DD3C0}"/>
    <hyperlink ref="A1" r:id="rId4" xr:uid="{81D02DD4-16EE-4302-AD08-BA7A9F63E301}"/>
  </hyperlinks>
  <pageMargins left="0.7" right="0.7" top="0.75" bottom="0.75" header="0.3" footer="0.3"/>
  <pageSetup paperSize="9" orientation="portrait" r:id="rId5"/>
  <tableParts count="1">
    <tablePart r:id="rId6"/>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CBA3-4990-4A6E-9EAD-28F3218A3219}">
  <dimension ref="A1:R85"/>
  <sheetViews>
    <sheetView workbookViewId="0">
      <selection sqref="A1:XFD1048576"/>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 min="14" max="16" width="12.6328125" customWidth="1"/>
    <col min="17" max="17" width="18.54296875" customWidth="1"/>
    <col min="18" max="18" width="28.453125" customWidth="1"/>
  </cols>
  <sheetData>
    <row r="1" spans="1:18" x14ac:dyDescent="0.35">
      <c r="A1" s="723" t="s">
        <v>2790</v>
      </c>
      <c r="B1" s="723"/>
      <c r="C1" s="723"/>
      <c r="D1" s="723"/>
      <c r="E1" s="723"/>
      <c r="F1" s="723"/>
      <c r="G1" s="723"/>
      <c r="H1" s="723"/>
      <c r="I1" s="723"/>
    </row>
    <row r="2" spans="1:18" x14ac:dyDescent="0.35">
      <c r="A2" s="723"/>
      <c r="B2" s="723"/>
      <c r="C2" s="723"/>
      <c r="D2" s="723"/>
      <c r="E2" s="723"/>
      <c r="F2" s="723"/>
      <c r="G2" s="723"/>
      <c r="H2" s="723"/>
      <c r="I2" s="723"/>
    </row>
    <row r="3" spans="1:18" x14ac:dyDescent="0.35">
      <c r="A3" s="732" t="s">
        <v>2796</v>
      </c>
      <c r="B3" s="732"/>
      <c r="C3" s="732" t="s">
        <v>108</v>
      </c>
      <c r="D3" s="732"/>
      <c r="E3" s="732" t="s">
        <v>109</v>
      </c>
      <c r="F3" s="732"/>
      <c r="G3" s="466" t="s">
        <v>110</v>
      </c>
      <c r="H3" s="460" t="s">
        <v>907</v>
      </c>
      <c r="I3" s="466" t="s">
        <v>2798</v>
      </c>
    </row>
    <row r="4" spans="1:18" ht="45" customHeight="1" x14ac:dyDescent="0.35">
      <c r="A4" s="741" t="s">
        <v>532</v>
      </c>
      <c r="B4" s="742"/>
      <c r="C4" s="741" t="s">
        <v>1423</v>
      </c>
      <c r="D4" s="742"/>
      <c r="E4" s="763"/>
      <c r="F4" s="764"/>
      <c r="G4" s="501" t="s">
        <v>892</v>
      </c>
      <c r="H4" s="459" t="s">
        <v>891</v>
      </c>
      <c r="I4" s="520" t="s">
        <v>1991</v>
      </c>
    </row>
    <row r="5" spans="1:18" ht="47.25" customHeight="1" x14ac:dyDescent="0.35">
      <c r="A5" s="761"/>
      <c r="B5" s="762"/>
      <c r="C5" s="761"/>
      <c r="D5" s="762"/>
      <c r="E5" s="763"/>
      <c r="F5" s="764"/>
      <c r="G5" s="468" t="s">
        <v>2148</v>
      </c>
      <c r="H5" s="459" t="s">
        <v>1377</v>
      </c>
      <c r="I5" s="521" t="s">
        <v>2149</v>
      </c>
    </row>
    <row r="6" spans="1:18" ht="48" customHeight="1" x14ac:dyDescent="0.35">
      <c r="A6" s="776" t="s">
        <v>2803</v>
      </c>
      <c r="B6" s="777"/>
      <c r="C6" s="777"/>
      <c r="D6" s="777"/>
      <c r="E6" s="778"/>
      <c r="F6" s="730"/>
      <c r="G6" s="730"/>
    </row>
    <row r="7" spans="1:18" ht="63.75" customHeight="1" x14ac:dyDescent="0.35">
      <c r="A7" s="776" t="s">
        <v>2804</v>
      </c>
      <c r="B7" s="777"/>
      <c r="C7" s="777"/>
      <c r="D7" s="777"/>
      <c r="E7" s="778"/>
      <c r="F7" s="730"/>
      <c r="G7" s="730"/>
    </row>
    <row r="8" spans="1:18" x14ac:dyDescent="0.35">
      <c r="B8" s="731" t="s">
        <v>2797</v>
      </c>
      <c r="C8" s="731"/>
      <c r="D8" s="731"/>
      <c r="E8" s="731"/>
      <c r="F8" s="774"/>
      <c r="G8" s="774"/>
    </row>
    <row r="9" spans="1:18" x14ac:dyDescent="0.35">
      <c r="H9"/>
    </row>
    <row r="10" spans="1:18" ht="24" customHeight="1" x14ac:dyDescent="0.35">
      <c r="A10" s="724" t="s">
        <v>13</v>
      </c>
      <c r="B10" s="725"/>
      <c r="C10" s="726" t="s">
        <v>12</v>
      </c>
      <c r="D10" s="727"/>
      <c r="E10" s="727"/>
      <c r="F10" s="728"/>
      <c r="G10" s="729" t="s">
        <v>10</v>
      </c>
      <c r="H10" s="729"/>
      <c r="I10" s="729"/>
      <c r="J10" s="457" t="s">
        <v>2792</v>
      </c>
      <c r="K10" s="458" t="s">
        <v>2794</v>
      </c>
      <c r="N10" s="797" t="s">
        <v>1913</v>
      </c>
      <c r="O10" s="797"/>
      <c r="P10" s="797"/>
      <c r="Q10" s="457" t="s">
        <v>2792</v>
      </c>
      <c r="R10" s="458" t="s">
        <v>2794</v>
      </c>
    </row>
    <row r="11" spans="1:18" ht="43.5" x14ac:dyDescent="0.35">
      <c r="A11" s="452" t="s">
        <v>4</v>
      </c>
      <c r="B11" s="452" t="s">
        <v>5</v>
      </c>
      <c r="C11" s="453" t="s">
        <v>6</v>
      </c>
      <c r="D11" s="453" t="s">
        <v>880</v>
      </c>
      <c r="E11" s="453" t="s">
        <v>7</v>
      </c>
      <c r="F11" s="453" t="s">
        <v>881</v>
      </c>
      <c r="G11" s="454" t="s">
        <v>0</v>
      </c>
      <c r="H11" s="454" t="s">
        <v>1</v>
      </c>
      <c r="I11" s="454" t="s">
        <v>894</v>
      </c>
      <c r="J11" s="455" t="s">
        <v>2793</v>
      </c>
      <c r="K11" s="456" t="s">
        <v>2795</v>
      </c>
      <c r="N11" s="522" t="s">
        <v>0</v>
      </c>
      <c r="O11" s="522" t="s">
        <v>1395</v>
      </c>
      <c r="P11" s="523" t="s">
        <v>914</v>
      </c>
      <c r="Q11" s="455" t="s">
        <v>2793</v>
      </c>
      <c r="R11" s="456" t="s">
        <v>2795</v>
      </c>
    </row>
    <row r="12" spans="1:18" ht="17.25" customHeight="1" x14ac:dyDescent="0.35">
      <c r="A12" s="465"/>
      <c r="B12" s="465"/>
      <c r="C12" s="465"/>
      <c r="D12" s="465"/>
      <c r="E12" s="465"/>
      <c r="F12" s="465"/>
      <c r="G12" s="465" t="s">
        <v>2</v>
      </c>
      <c r="H12" s="465"/>
      <c r="I12" s="465"/>
      <c r="J12" s="478"/>
      <c r="K12" s="93"/>
      <c r="N12" s="172" t="s">
        <v>1396</v>
      </c>
      <c r="O12" s="173" t="s">
        <v>1397</v>
      </c>
      <c r="P12" s="173" t="s">
        <v>1402</v>
      </c>
      <c r="Q12" s="478"/>
      <c r="R12" s="93"/>
    </row>
    <row r="13" spans="1:18" ht="18" customHeight="1" x14ac:dyDescent="0.35">
      <c r="A13" s="465" t="s">
        <v>36</v>
      </c>
      <c r="B13" s="465" t="s">
        <v>36</v>
      </c>
      <c r="C13" s="465"/>
      <c r="D13" s="465" t="s">
        <v>36</v>
      </c>
      <c r="E13" s="465"/>
      <c r="F13" s="465"/>
      <c r="G13" s="465" t="s">
        <v>3</v>
      </c>
      <c r="H13" s="173" t="s">
        <v>1409</v>
      </c>
      <c r="I13" s="465"/>
      <c r="J13" s="478"/>
      <c r="K13" s="93"/>
      <c r="N13" s="172" t="s">
        <v>1398</v>
      </c>
      <c r="O13" s="173" t="s">
        <v>1399</v>
      </c>
      <c r="P13" s="173" t="s">
        <v>1402</v>
      </c>
      <c r="Q13" s="478"/>
      <c r="R13" s="93"/>
    </row>
    <row r="14" spans="1:18" ht="123.75" customHeight="1" x14ac:dyDescent="0.4">
      <c r="A14" s="465"/>
      <c r="B14" s="465"/>
      <c r="C14" s="465"/>
      <c r="D14" s="465"/>
      <c r="E14" s="465"/>
      <c r="F14" s="465"/>
      <c r="G14" s="465" t="s">
        <v>853</v>
      </c>
      <c r="H14" s="465" t="s">
        <v>73</v>
      </c>
      <c r="I14" s="481"/>
      <c r="J14" s="478"/>
      <c r="K14" s="93"/>
      <c r="N14" s="172" t="s">
        <v>1400</v>
      </c>
      <c r="O14" s="173" t="s">
        <v>1401</v>
      </c>
      <c r="P14" s="173" t="s">
        <v>1403</v>
      </c>
      <c r="Q14" s="478"/>
      <c r="R14" s="93"/>
    </row>
    <row r="15" spans="1:18" ht="35.25" customHeight="1" x14ac:dyDescent="0.35">
      <c r="A15" s="465"/>
      <c r="B15" s="465"/>
      <c r="C15" s="465"/>
      <c r="D15" s="465"/>
      <c r="E15" s="465"/>
      <c r="F15" s="465"/>
      <c r="G15" s="465" t="s">
        <v>14</v>
      </c>
      <c r="H15" s="15" t="s">
        <v>76</v>
      </c>
      <c r="I15" s="465"/>
      <c r="J15" s="478"/>
      <c r="K15" s="93"/>
      <c r="N15" s="172" t="s">
        <v>1404</v>
      </c>
      <c r="O15" s="173" t="s">
        <v>1405</v>
      </c>
      <c r="P15" s="173" t="s">
        <v>1406</v>
      </c>
      <c r="Q15" s="478"/>
      <c r="R15" s="93"/>
    </row>
    <row r="16" spans="1:18" ht="33" customHeight="1" x14ac:dyDescent="0.35">
      <c r="A16" s="465"/>
      <c r="B16" s="465"/>
      <c r="C16" s="465"/>
      <c r="D16" s="465"/>
      <c r="E16" s="465"/>
      <c r="F16" s="465"/>
      <c r="G16" s="465" t="s">
        <v>16</v>
      </c>
      <c r="H16" s="465"/>
      <c r="I16" s="465"/>
      <c r="J16" s="478"/>
      <c r="K16" s="93"/>
      <c r="N16" s="172" t="s">
        <v>1407</v>
      </c>
      <c r="O16" s="173" t="s">
        <v>1422</v>
      </c>
      <c r="P16" s="173" t="s">
        <v>1408</v>
      </c>
      <c r="Q16" s="478"/>
      <c r="R16" s="93"/>
    </row>
    <row r="17" spans="1:18" ht="48.75" customHeight="1" x14ac:dyDescent="0.35">
      <c r="A17" s="465"/>
      <c r="B17" s="465"/>
      <c r="C17" s="465"/>
      <c r="D17" s="465"/>
      <c r="E17" s="465"/>
      <c r="F17" s="465"/>
      <c r="G17" s="465" t="s">
        <v>17</v>
      </c>
      <c r="H17" s="465" t="s">
        <v>19</v>
      </c>
      <c r="I17" s="465"/>
      <c r="J17" s="478"/>
      <c r="K17" s="93"/>
      <c r="N17" s="172" t="s">
        <v>915</v>
      </c>
      <c r="O17" s="173" t="s">
        <v>1409</v>
      </c>
      <c r="P17" s="173" t="s">
        <v>1410</v>
      </c>
      <c r="Q17" s="478"/>
      <c r="R17" s="93"/>
    </row>
    <row r="18" spans="1:18" ht="48" customHeight="1" x14ac:dyDescent="0.35">
      <c r="A18" s="465"/>
      <c r="B18" s="465"/>
      <c r="C18" s="465"/>
      <c r="D18" s="465"/>
      <c r="E18" s="465"/>
      <c r="F18" s="465"/>
      <c r="G18" s="465" t="s">
        <v>20</v>
      </c>
      <c r="H18" s="465" t="s">
        <v>21</v>
      </c>
      <c r="I18" s="465"/>
      <c r="J18" s="478"/>
      <c r="K18" s="93"/>
      <c r="N18" s="172" t="s">
        <v>921</v>
      </c>
      <c r="O18" s="173" t="s">
        <v>1411</v>
      </c>
      <c r="P18" s="173" t="s">
        <v>1412</v>
      </c>
      <c r="Q18" s="478"/>
      <c r="R18" s="93"/>
    </row>
    <row r="19" spans="1:18" ht="61.5" customHeight="1" x14ac:dyDescent="0.35">
      <c r="A19" s="465"/>
      <c r="B19" s="465"/>
      <c r="C19" s="465"/>
      <c r="D19" s="465"/>
      <c r="E19" s="465"/>
      <c r="F19" s="465"/>
      <c r="G19" s="465" t="s">
        <v>75</v>
      </c>
      <c r="H19" s="465" t="s">
        <v>77</v>
      </c>
      <c r="I19" s="465"/>
      <c r="J19" s="478"/>
      <c r="K19" s="93"/>
      <c r="N19" s="173" t="s">
        <v>1413</v>
      </c>
      <c r="O19" s="173" t="s">
        <v>1414</v>
      </c>
      <c r="P19" s="173" t="s">
        <v>1415</v>
      </c>
      <c r="Q19" s="478"/>
      <c r="R19" s="93"/>
    </row>
    <row r="20" spans="1:18" ht="19.5" customHeight="1" x14ac:dyDescent="0.35">
      <c r="A20" s="465"/>
      <c r="B20" s="465"/>
      <c r="C20" s="465"/>
      <c r="D20" s="465"/>
      <c r="E20" s="465"/>
      <c r="F20" s="465"/>
      <c r="G20" s="465" t="s">
        <v>78</v>
      </c>
      <c r="H20" s="465" t="s">
        <v>76</v>
      </c>
      <c r="I20" s="465"/>
      <c r="J20" s="478"/>
      <c r="K20" s="93"/>
      <c r="N20" s="173" t="s">
        <v>1416</v>
      </c>
      <c r="O20" s="173" t="s">
        <v>1420</v>
      </c>
      <c r="P20" s="173" t="s">
        <v>1417</v>
      </c>
      <c r="Q20" s="478"/>
      <c r="R20" s="93"/>
    </row>
    <row r="21" spans="1:18" ht="31.5" customHeight="1" x14ac:dyDescent="0.35">
      <c r="A21" s="465"/>
      <c r="B21" s="465"/>
      <c r="C21" s="465"/>
      <c r="D21" s="465"/>
      <c r="E21" s="465"/>
      <c r="F21" s="465"/>
      <c r="G21" s="465" t="s">
        <v>852</v>
      </c>
      <c r="H21" s="465"/>
      <c r="I21" s="465"/>
      <c r="J21" s="478"/>
      <c r="K21" s="93"/>
      <c r="N21" s="173" t="s">
        <v>1421</v>
      </c>
      <c r="O21" s="173"/>
      <c r="P21" s="173" t="s">
        <v>1418</v>
      </c>
      <c r="Q21" s="478"/>
      <c r="R21" s="93"/>
    </row>
    <row r="22" spans="1:18" ht="47.25" customHeight="1" x14ac:dyDescent="0.35">
      <c r="A22" s="465"/>
      <c r="B22" s="465"/>
      <c r="C22" s="465"/>
      <c r="D22" s="465"/>
      <c r="E22" s="465"/>
      <c r="F22" s="465"/>
      <c r="G22" s="465" t="s">
        <v>79</v>
      </c>
      <c r="H22" s="465" t="s">
        <v>80</v>
      </c>
      <c r="I22" s="465"/>
      <c r="J22" s="478"/>
      <c r="K22" s="93"/>
      <c r="N22" s="173"/>
      <c r="O22" s="173"/>
      <c r="P22" s="173" t="s">
        <v>1419</v>
      </c>
      <c r="Q22" s="478"/>
      <c r="R22" s="93"/>
    </row>
    <row r="23" spans="1:18" ht="48" customHeight="1" x14ac:dyDescent="0.35">
      <c r="A23" s="465"/>
      <c r="B23" s="465"/>
      <c r="C23" s="465"/>
      <c r="D23" s="465"/>
      <c r="E23" s="465"/>
      <c r="F23" s="465"/>
      <c r="G23" s="465" t="s">
        <v>22</v>
      </c>
      <c r="H23" s="465" t="s">
        <v>23</v>
      </c>
      <c r="I23" s="465"/>
      <c r="J23" s="478"/>
      <c r="K23" s="93"/>
    </row>
    <row r="24" spans="1:18" ht="46.5" customHeight="1" x14ac:dyDescent="0.35">
      <c r="A24" s="465"/>
      <c r="B24" s="465"/>
      <c r="C24" s="465"/>
      <c r="D24" s="465"/>
      <c r="E24" s="465"/>
      <c r="F24" s="465"/>
      <c r="G24" s="465" t="s">
        <v>24</v>
      </c>
      <c r="H24" s="465" t="s">
        <v>25</v>
      </c>
      <c r="I24" s="465"/>
      <c r="J24" s="478"/>
      <c r="K24" s="93"/>
    </row>
    <row r="25" spans="1:18" ht="46.5" customHeight="1" x14ac:dyDescent="0.35">
      <c r="A25" s="465"/>
      <c r="B25" s="465"/>
      <c r="C25" s="465"/>
      <c r="D25" s="465"/>
      <c r="E25" s="465"/>
      <c r="F25" s="465"/>
      <c r="G25" s="465" t="s">
        <v>26</v>
      </c>
      <c r="H25" s="465" t="s">
        <v>27</v>
      </c>
      <c r="I25" s="465"/>
      <c r="J25" s="478"/>
      <c r="K25" s="93"/>
    </row>
    <row r="26" spans="1:18" ht="45" customHeight="1" x14ac:dyDescent="0.35">
      <c r="A26" s="465"/>
      <c r="B26" s="465"/>
      <c r="C26" s="465"/>
      <c r="D26" s="465"/>
      <c r="E26" s="465"/>
      <c r="F26" s="465"/>
      <c r="G26" s="465" t="s">
        <v>28</v>
      </c>
      <c r="H26" s="465" t="s">
        <v>29</v>
      </c>
      <c r="I26" s="465"/>
      <c r="J26" s="478"/>
      <c r="K26" s="93"/>
    </row>
    <row r="27" spans="1:18" ht="33.75" customHeight="1" x14ac:dyDescent="0.35">
      <c r="A27" s="465"/>
      <c r="B27" s="465"/>
      <c r="C27" s="465"/>
      <c r="D27" s="465"/>
      <c r="E27" s="465"/>
      <c r="F27" s="465"/>
      <c r="G27" s="465" t="s">
        <v>30</v>
      </c>
      <c r="H27" s="465" t="s">
        <v>31</v>
      </c>
      <c r="I27" s="465"/>
      <c r="J27" s="478"/>
      <c r="K27" s="93"/>
    </row>
    <row r="28" spans="1:18" ht="30.75" customHeight="1" x14ac:dyDescent="0.35">
      <c r="A28" s="465"/>
      <c r="B28" s="465"/>
      <c r="C28" s="465"/>
      <c r="D28" s="465"/>
      <c r="E28" s="465"/>
      <c r="F28" s="465"/>
      <c r="G28" s="465" t="s">
        <v>32</v>
      </c>
      <c r="H28" s="465" t="s">
        <v>33</v>
      </c>
      <c r="I28" s="465"/>
      <c r="J28" s="478"/>
      <c r="K28" s="93"/>
    </row>
    <row r="29" spans="1:18" ht="36" customHeight="1" x14ac:dyDescent="0.35">
      <c r="A29" s="465"/>
      <c r="B29" s="465"/>
      <c r="C29" s="465"/>
      <c r="D29" s="465"/>
      <c r="E29" s="465"/>
      <c r="F29" s="465"/>
      <c r="G29" s="465" t="s">
        <v>84</v>
      </c>
      <c r="H29" s="465" t="s">
        <v>85</v>
      </c>
      <c r="I29" s="465"/>
      <c r="J29" s="478"/>
      <c r="K29" s="93"/>
    </row>
    <row r="30" spans="1:18" ht="33.75" customHeight="1" x14ac:dyDescent="0.35">
      <c r="A30" s="465"/>
      <c r="B30" s="465"/>
      <c r="C30" s="465"/>
      <c r="D30" s="465"/>
      <c r="E30" s="465"/>
      <c r="F30" s="465"/>
      <c r="G30" s="465" t="s">
        <v>86</v>
      </c>
      <c r="H30" s="465" t="s">
        <v>87</v>
      </c>
      <c r="I30" s="465"/>
      <c r="J30" s="478"/>
      <c r="K30" s="93"/>
    </row>
    <row r="31" spans="1:18" ht="34.5" customHeight="1" x14ac:dyDescent="0.35">
      <c r="A31" s="465"/>
      <c r="B31" s="465"/>
      <c r="C31" s="465"/>
      <c r="D31" s="465"/>
      <c r="E31" s="465"/>
      <c r="F31" s="465"/>
      <c r="G31" s="465" t="s">
        <v>88</v>
      </c>
      <c r="H31" s="465"/>
      <c r="I31" s="465"/>
      <c r="J31" s="478"/>
      <c r="K31" s="93"/>
    </row>
    <row r="32" spans="1:18" ht="33.75" customHeight="1" x14ac:dyDescent="0.35">
      <c r="A32" s="465"/>
      <c r="B32" s="465"/>
      <c r="C32" s="465"/>
      <c r="D32" s="465"/>
      <c r="E32" s="465"/>
      <c r="F32" s="465"/>
      <c r="G32" s="465" t="s">
        <v>74</v>
      </c>
      <c r="H32" s="465" t="s">
        <v>81</v>
      </c>
      <c r="I32" s="465"/>
      <c r="J32" s="478"/>
      <c r="K32" s="93"/>
    </row>
    <row r="33" spans="1:11" ht="78" customHeight="1" x14ac:dyDescent="0.35">
      <c r="A33" s="465"/>
      <c r="B33" s="465"/>
      <c r="C33" s="465"/>
      <c r="D33" s="465"/>
      <c r="E33" s="465"/>
      <c r="F33" s="465"/>
      <c r="G33" s="465" t="s">
        <v>82</v>
      </c>
      <c r="H33" s="465"/>
      <c r="I33" s="465"/>
      <c r="J33" s="478"/>
      <c r="K33" s="93"/>
    </row>
    <row r="34" spans="1:11" ht="60.75" customHeight="1" x14ac:dyDescent="0.35">
      <c r="A34" s="465"/>
      <c r="B34" s="465"/>
      <c r="C34" s="465"/>
      <c r="D34" s="465"/>
      <c r="E34" s="465"/>
      <c r="F34" s="465"/>
      <c r="G34" s="465" t="s">
        <v>89</v>
      </c>
      <c r="H34" s="465"/>
      <c r="I34" s="465"/>
      <c r="J34" s="478"/>
      <c r="K34" s="93"/>
    </row>
    <row r="35" spans="1:11" ht="66.75" customHeight="1" x14ac:dyDescent="0.35">
      <c r="A35" s="465"/>
      <c r="B35" s="465"/>
      <c r="C35" s="465"/>
      <c r="D35" s="465"/>
      <c r="E35" s="465"/>
      <c r="F35" s="465"/>
      <c r="G35" s="465" t="s">
        <v>34</v>
      </c>
      <c r="H35" s="465" t="s">
        <v>35</v>
      </c>
      <c r="I35" s="465"/>
      <c r="J35" s="478"/>
      <c r="K35" s="93"/>
    </row>
    <row r="36" spans="1:11" ht="29" x14ac:dyDescent="0.35">
      <c r="A36" s="465"/>
      <c r="B36" s="465"/>
      <c r="C36" s="465"/>
      <c r="D36" s="465"/>
      <c r="E36" s="465"/>
      <c r="F36" s="465"/>
      <c r="G36" s="465" t="s">
        <v>90</v>
      </c>
      <c r="H36" s="465" t="s">
        <v>91</v>
      </c>
      <c r="I36" s="465"/>
      <c r="J36" s="478"/>
      <c r="K36" s="93"/>
    </row>
    <row r="37" spans="1:11" ht="50.25" customHeight="1" x14ac:dyDescent="0.35">
      <c r="A37" s="465"/>
      <c r="B37" s="465"/>
      <c r="C37" s="465"/>
      <c r="D37" s="465"/>
      <c r="E37" s="465"/>
      <c r="F37" s="465"/>
      <c r="G37" s="465" t="s">
        <v>37</v>
      </c>
      <c r="H37" s="465" t="s">
        <v>38</v>
      </c>
      <c r="I37" s="465"/>
      <c r="J37" s="478"/>
      <c r="K37" s="93"/>
    </row>
    <row r="38" spans="1:11" ht="48.75" customHeight="1" x14ac:dyDescent="0.35">
      <c r="A38" s="465"/>
      <c r="B38" s="465"/>
      <c r="C38" s="465"/>
      <c r="D38" s="465"/>
      <c r="E38" s="465"/>
      <c r="F38" s="465"/>
      <c r="G38" s="465" t="s">
        <v>92</v>
      </c>
      <c r="H38" s="465" t="s">
        <v>38</v>
      </c>
      <c r="I38" s="465"/>
      <c r="J38" s="478"/>
      <c r="K38" s="93"/>
    </row>
    <row r="39" spans="1:11" ht="47.25" customHeight="1" x14ac:dyDescent="0.35">
      <c r="A39" s="465"/>
      <c r="B39" s="465"/>
      <c r="C39" s="465"/>
      <c r="D39" s="465"/>
      <c r="E39" s="465"/>
      <c r="F39" s="465"/>
      <c r="G39" s="465" t="s">
        <v>39</v>
      </c>
      <c r="H39" s="465" t="s">
        <v>40</v>
      </c>
      <c r="I39" s="465"/>
      <c r="J39" s="478"/>
      <c r="K39" s="93"/>
    </row>
    <row r="40" spans="1:11" ht="33.75" customHeight="1" x14ac:dyDescent="0.35">
      <c r="A40" s="465"/>
      <c r="B40" s="465"/>
      <c r="C40" s="465"/>
      <c r="D40" s="465"/>
      <c r="E40" s="465"/>
      <c r="F40" s="465"/>
      <c r="G40" s="465" t="s">
        <v>93</v>
      </c>
      <c r="H40" s="465" t="s">
        <v>94</v>
      </c>
      <c r="I40" s="465"/>
      <c r="J40" s="478"/>
      <c r="K40" s="93"/>
    </row>
    <row r="41" spans="1:11" ht="51.75" customHeight="1" x14ac:dyDescent="0.35">
      <c r="A41" s="465"/>
      <c r="B41" s="465"/>
      <c r="C41" s="465"/>
      <c r="D41" s="465"/>
      <c r="E41" s="465"/>
      <c r="F41" s="465"/>
      <c r="G41" s="465" t="s">
        <v>41</v>
      </c>
      <c r="H41" s="465" t="s">
        <v>42</v>
      </c>
      <c r="I41" s="465"/>
      <c r="J41" s="478"/>
      <c r="K41" s="93"/>
    </row>
    <row r="42" spans="1:11" ht="78" customHeight="1" x14ac:dyDescent="0.35">
      <c r="A42" s="465"/>
      <c r="B42" s="465"/>
      <c r="C42" s="465"/>
      <c r="D42" s="465"/>
      <c r="E42" s="465"/>
      <c r="F42" s="465"/>
      <c r="G42" s="465" t="s">
        <v>43</v>
      </c>
      <c r="H42" s="465" t="s">
        <v>44</v>
      </c>
      <c r="I42" s="465"/>
      <c r="J42" s="478"/>
      <c r="K42" s="93"/>
    </row>
    <row r="43" spans="1:11" ht="87" x14ac:dyDescent="0.35">
      <c r="A43" s="465"/>
      <c r="B43" s="465"/>
      <c r="C43" s="465"/>
      <c r="D43" s="465"/>
      <c r="E43" s="465"/>
      <c r="F43" s="465"/>
      <c r="G43" s="465" t="s">
        <v>45</v>
      </c>
      <c r="H43" s="465" t="s">
        <v>46</v>
      </c>
      <c r="I43" s="465"/>
      <c r="J43" s="478"/>
      <c r="K43" s="93"/>
    </row>
    <row r="44" spans="1:11" ht="29" x14ac:dyDescent="0.35">
      <c r="A44" s="465"/>
      <c r="B44" s="465"/>
      <c r="C44" s="465"/>
      <c r="D44" s="465"/>
      <c r="E44" s="465"/>
      <c r="F44" s="465"/>
      <c r="G44" s="465" t="s">
        <v>47</v>
      </c>
      <c r="H44" s="465" t="s">
        <v>48</v>
      </c>
      <c r="I44" s="465"/>
      <c r="J44" s="478"/>
      <c r="K44" s="93"/>
    </row>
    <row r="45" spans="1:11" ht="29" x14ac:dyDescent="0.35">
      <c r="A45" s="465"/>
      <c r="B45" s="465"/>
      <c r="C45" s="465"/>
      <c r="D45" s="465"/>
      <c r="E45" s="465"/>
      <c r="F45" s="465"/>
      <c r="G45" s="465" t="s">
        <v>49</v>
      </c>
      <c r="H45" s="465" t="s">
        <v>50</v>
      </c>
      <c r="I45" s="465"/>
      <c r="J45" s="478"/>
      <c r="K45" s="93"/>
    </row>
    <row r="46" spans="1:11" x14ac:dyDescent="0.35">
      <c r="A46" s="465"/>
      <c r="B46" s="465"/>
      <c r="C46" s="465"/>
      <c r="D46" s="465"/>
      <c r="E46" s="465"/>
      <c r="F46" s="465"/>
      <c r="G46" s="465" t="s">
        <v>51</v>
      </c>
      <c r="H46" s="465" t="s">
        <v>52</v>
      </c>
      <c r="I46" s="465"/>
      <c r="J46" s="478"/>
      <c r="K46" s="93"/>
    </row>
    <row r="47" spans="1:11" ht="101.5" x14ac:dyDescent="0.35">
      <c r="A47" s="465"/>
      <c r="B47" s="465"/>
      <c r="C47" s="465"/>
      <c r="D47" s="465"/>
      <c r="E47" s="465"/>
      <c r="F47" s="465"/>
      <c r="G47" s="93" t="s">
        <v>854</v>
      </c>
      <c r="H47" s="465" t="s">
        <v>54</v>
      </c>
      <c r="I47" s="465"/>
      <c r="J47" s="478"/>
      <c r="K47" s="93"/>
    </row>
    <row r="48" spans="1:11" ht="203" x14ac:dyDescent="0.35">
      <c r="A48" s="465"/>
      <c r="B48" s="465"/>
      <c r="C48" s="465"/>
      <c r="D48" s="465"/>
      <c r="E48" s="465"/>
      <c r="F48" s="465"/>
      <c r="G48" s="465" t="s">
        <v>55</v>
      </c>
      <c r="H48" s="465" t="s">
        <v>56</v>
      </c>
      <c r="I48" s="465"/>
      <c r="J48" s="478"/>
      <c r="K48" s="93"/>
    </row>
    <row r="49" spans="1:11" ht="29" x14ac:dyDescent="0.35">
      <c r="A49" s="465"/>
      <c r="B49" s="465"/>
      <c r="C49" s="465"/>
      <c r="D49" s="465"/>
      <c r="E49" s="465"/>
      <c r="F49" s="465"/>
      <c r="G49" s="465" t="s">
        <v>57</v>
      </c>
      <c r="H49" s="465" t="s">
        <v>58</v>
      </c>
      <c r="I49" s="465"/>
      <c r="J49" s="478"/>
      <c r="K49" s="93"/>
    </row>
    <row r="50" spans="1:11" ht="29" x14ac:dyDescent="0.35">
      <c r="A50" s="465"/>
      <c r="B50" s="465"/>
      <c r="C50" s="465"/>
      <c r="D50" s="465"/>
      <c r="E50" s="465"/>
      <c r="F50" s="465"/>
      <c r="G50" s="465" t="s">
        <v>855</v>
      </c>
      <c r="H50" s="465"/>
      <c r="I50" s="465"/>
      <c r="J50" s="478"/>
      <c r="K50" s="93"/>
    </row>
    <row r="51" spans="1:11" ht="29" x14ac:dyDescent="0.35">
      <c r="A51" s="465"/>
      <c r="B51" s="465"/>
      <c r="C51" s="465"/>
      <c r="D51" s="465"/>
      <c r="E51" s="465"/>
      <c r="F51" s="465"/>
      <c r="G51" s="465" t="s">
        <v>59</v>
      </c>
      <c r="H51" s="465" t="s">
        <v>60</v>
      </c>
      <c r="I51" s="465"/>
      <c r="J51" s="478"/>
      <c r="K51" s="93"/>
    </row>
    <row r="52" spans="1:11" ht="29" x14ac:dyDescent="0.35">
      <c r="A52" s="465"/>
      <c r="B52" s="465"/>
      <c r="C52" s="465"/>
      <c r="D52" s="465"/>
      <c r="E52" s="465"/>
      <c r="F52" s="465"/>
      <c r="G52" s="465" t="s">
        <v>856</v>
      </c>
      <c r="H52" s="465"/>
      <c r="I52" s="465"/>
      <c r="J52" s="478"/>
      <c r="K52" s="93"/>
    </row>
    <row r="53" spans="1:11" ht="29" x14ac:dyDescent="0.35">
      <c r="A53" s="465"/>
      <c r="B53" s="465"/>
      <c r="C53" s="465"/>
      <c r="D53" s="465"/>
      <c r="E53" s="465"/>
      <c r="F53" s="465"/>
      <c r="G53" s="465" t="s">
        <v>857</v>
      </c>
      <c r="H53" s="465"/>
      <c r="I53" s="465"/>
      <c r="J53" s="478"/>
      <c r="K53" s="93"/>
    </row>
    <row r="54" spans="1:11" ht="35.25" customHeight="1" x14ac:dyDescent="0.35">
      <c r="A54" s="465"/>
      <c r="B54" s="465"/>
      <c r="C54" s="465"/>
      <c r="D54" s="465"/>
      <c r="E54" s="465"/>
      <c r="F54" s="465"/>
      <c r="G54" s="465" t="s">
        <v>858</v>
      </c>
      <c r="H54" s="465"/>
      <c r="I54" s="465"/>
      <c r="J54" s="478"/>
      <c r="K54" s="93"/>
    </row>
    <row r="55" spans="1:11" ht="60.75" customHeight="1" x14ac:dyDescent="0.35">
      <c r="A55" s="465"/>
      <c r="B55" s="465"/>
      <c r="C55" s="465"/>
      <c r="D55" s="465"/>
      <c r="E55" s="465"/>
      <c r="F55" s="465"/>
      <c r="G55" s="465" t="s">
        <v>859</v>
      </c>
      <c r="H55" s="465" t="s">
        <v>70</v>
      </c>
      <c r="I55" s="465"/>
      <c r="J55" s="478"/>
      <c r="K55" s="93"/>
    </row>
    <row r="56" spans="1:11" ht="36.75" customHeight="1" x14ac:dyDescent="0.35">
      <c r="A56" s="465"/>
      <c r="B56" s="465"/>
      <c r="C56" s="465"/>
      <c r="D56" s="465"/>
      <c r="E56" s="465"/>
      <c r="F56" s="465"/>
      <c r="G56" s="465" t="s">
        <v>61</v>
      </c>
      <c r="H56" s="465" t="s">
        <v>62</v>
      </c>
      <c r="I56" s="465"/>
      <c r="J56" s="478"/>
      <c r="K56" s="93"/>
    </row>
    <row r="57" spans="1:11" ht="32.25" customHeight="1" x14ac:dyDescent="0.35">
      <c r="A57" s="465"/>
      <c r="B57" s="465"/>
      <c r="C57" s="465"/>
      <c r="D57" s="465"/>
      <c r="E57" s="465"/>
      <c r="F57" s="465"/>
      <c r="G57" s="465" t="s">
        <v>63</v>
      </c>
      <c r="H57" s="465" t="s">
        <v>64</v>
      </c>
      <c r="I57" s="465"/>
      <c r="J57" s="478"/>
      <c r="K57" s="93"/>
    </row>
    <row r="58" spans="1:11" ht="43.5" x14ac:dyDescent="0.35">
      <c r="A58" s="465"/>
      <c r="B58" s="465"/>
      <c r="C58" s="465"/>
      <c r="D58" s="465"/>
      <c r="E58" s="465"/>
      <c r="F58" s="465"/>
      <c r="G58" s="465" t="s">
        <v>65</v>
      </c>
      <c r="H58" s="465" t="s">
        <v>66</v>
      </c>
      <c r="I58" s="465"/>
      <c r="J58" s="478"/>
      <c r="K58" s="93"/>
    </row>
    <row r="59" spans="1:11" ht="29.25" customHeight="1" x14ac:dyDescent="0.35">
      <c r="A59" s="465"/>
      <c r="B59" s="465"/>
      <c r="C59" s="465"/>
      <c r="D59" s="465"/>
      <c r="E59" s="465"/>
      <c r="F59" s="465"/>
      <c r="G59" s="465" t="s">
        <v>67</v>
      </c>
      <c r="H59" s="465" t="s">
        <v>68</v>
      </c>
      <c r="I59" s="465"/>
      <c r="J59" s="478"/>
      <c r="K59" s="93"/>
    </row>
    <row r="60" spans="1:11" ht="59.25" customHeight="1" x14ac:dyDescent="0.35">
      <c r="A60" s="465"/>
      <c r="B60" s="465"/>
      <c r="C60" s="465"/>
      <c r="D60" s="465"/>
      <c r="E60" s="465"/>
      <c r="F60" s="465"/>
      <c r="G60" s="465" t="s">
        <v>71</v>
      </c>
      <c r="H60" s="465" t="s">
        <v>72</v>
      </c>
      <c r="I60" s="465"/>
      <c r="J60" s="478"/>
      <c r="K60" s="93"/>
    </row>
    <row r="61" spans="1:11" ht="43.5" x14ac:dyDescent="0.35">
      <c r="A61" s="465"/>
      <c r="B61" s="465"/>
      <c r="C61" s="465"/>
      <c r="D61" s="465"/>
      <c r="E61" s="465"/>
      <c r="F61" s="465"/>
      <c r="G61" s="465" t="s">
        <v>860</v>
      </c>
      <c r="H61" s="465"/>
      <c r="I61" s="465"/>
      <c r="J61" s="478"/>
      <c r="K61" s="93"/>
    </row>
    <row r="62" spans="1:11" x14ac:dyDescent="0.35">
      <c r="A62" s="465"/>
      <c r="B62" s="465"/>
      <c r="C62" s="465"/>
      <c r="D62" s="465"/>
      <c r="E62" s="465"/>
      <c r="F62" s="465"/>
      <c r="G62" s="465" t="s">
        <v>96</v>
      </c>
      <c r="H62" s="15" t="s">
        <v>98</v>
      </c>
      <c r="I62" s="465"/>
      <c r="J62" s="478"/>
      <c r="K62" s="93"/>
    </row>
    <row r="63" spans="1:11" ht="51.75" customHeight="1" x14ac:dyDescent="0.35">
      <c r="A63" s="465"/>
      <c r="B63" s="465"/>
      <c r="C63" s="465"/>
      <c r="D63" s="465"/>
      <c r="E63" s="15"/>
      <c r="F63" s="465"/>
      <c r="G63" s="465" t="s">
        <v>97</v>
      </c>
      <c r="H63" s="465" t="s">
        <v>99</v>
      </c>
      <c r="I63" s="465"/>
      <c r="J63" s="478"/>
      <c r="K63" s="93"/>
    </row>
    <row r="64" spans="1:11" ht="29" x14ac:dyDescent="0.35">
      <c r="A64" s="465" t="s">
        <v>36</v>
      </c>
      <c r="B64" s="465" t="s">
        <v>36</v>
      </c>
      <c r="C64" s="465"/>
      <c r="D64" s="465" t="s">
        <v>36</v>
      </c>
      <c r="E64" s="465"/>
      <c r="F64" s="465"/>
      <c r="G64" s="172" t="s">
        <v>1396</v>
      </c>
      <c r="H64" s="15"/>
      <c r="I64" s="173" t="s">
        <v>1397</v>
      </c>
      <c r="J64" s="15"/>
      <c r="K64" s="15"/>
    </row>
    <row r="65" spans="1:11" ht="29" x14ac:dyDescent="0.35">
      <c r="A65" s="465" t="s">
        <v>36</v>
      </c>
      <c r="B65" s="465" t="s">
        <v>36</v>
      </c>
      <c r="C65" s="465"/>
      <c r="D65" s="465" t="s">
        <v>36</v>
      </c>
      <c r="E65" s="465"/>
      <c r="F65" s="465"/>
      <c r="G65" s="172" t="s">
        <v>2152</v>
      </c>
      <c r="H65" s="15"/>
      <c r="I65" s="173" t="s">
        <v>2153</v>
      </c>
      <c r="J65" s="15"/>
      <c r="K65" s="15"/>
    </row>
    <row r="66" spans="1:11" ht="58" x14ac:dyDescent="0.35">
      <c r="A66" s="465" t="s">
        <v>36</v>
      </c>
      <c r="B66" s="465" t="s">
        <v>36</v>
      </c>
      <c r="C66" s="465"/>
      <c r="D66" s="465" t="s">
        <v>36</v>
      </c>
      <c r="E66" s="465"/>
      <c r="F66" s="465"/>
      <c r="G66" s="172" t="s">
        <v>1407</v>
      </c>
      <c r="H66" s="15"/>
      <c r="I66" s="173" t="s">
        <v>1422</v>
      </c>
      <c r="J66" s="15"/>
      <c r="K66" s="15"/>
    </row>
    <row r="67" spans="1:11" ht="19.5" customHeight="1" x14ac:dyDescent="0.35">
      <c r="A67" s="465" t="s">
        <v>36</v>
      </c>
      <c r="B67" s="465" t="s">
        <v>36</v>
      </c>
      <c r="C67" s="465"/>
      <c r="D67" s="465" t="s">
        <v>36</v>
      </c>
      <c r="E67" s="465"/>
      <c r="F67" s="465"/>
      <c r="G67" s="172" t="s">
        <v>921</v>
      </c>
      <c r="H67" s="15"/>
      <c r="I67" s="173" t="s">
        <v>1411</v>
      </c>
      <c r="J67" s="15"/>
      <c r="K67" s="15"/>
    </row>
    <row r="68" spans="1:11" ht="17.25" customHeight="1" x14ac:dyDescent="0.35">
      <c r="A68" s="465" t="s">
        <v>36</v>
      </c>
      <c r="B68" s="465" t="s">
        <v>36</v>
      </c>
      <c r="C68" s="465"/>
      <c r="D68" s="465" t="s">
        <v>36</v>
      </c>
      <c r="E68" s="465"/>
      <c r="F68" s="465"/>
      <c r="G68" s="173" t="s">
        <v>1413</v>
      </c>
      <c r="H68" s="15"/>
      <c r="I68" s="173" t="s">
        <v>1414</v>
      </c>
      <c r="J68" s="15"/>
      <c r="K68" s="15"/>
    </row>
    <row r="69" spans="1:11" ht="87" x14ac:dyDescent="0.35">
      <c r="A69" s="465" t="s">
        <v>36</v>
      </c>
      <c r="B69" s="465" t="s">
        <v>36</v>
      </c>
      <c r="C69" s="465"/>
      <c r="D69" s="465" t="s">
        <v>36</v>
      </c>
      <c r="E69" s="465"/>
      <c r="F69" s="465"/>
      <c r="G69" s="173" t="s">
        <v>1416</v>
      </c>
      <c r="H69" s="15"/>
      <c r="I69" s="173" t="s">
        <v>1420</v>
      </c>
      <c r="J69" s="15"/>
      <c r="K69" s="15"/>
    </row>
    <row r="70" spans="1:11" x14ac:dyDescent="0.35">
      <c r="A70" s="465" t="s">
        <v>36</v>
      </c>
      <c r="B70" s="465" t="s">
        <v>36</v>
      </c>
      <c r="C70" s="465"/>
      <c r="D70" s="465" t="s">
        <v>36</v>
      </c>
      <c r="E70" s="465"/>
      <c r="F70" s="465"/>
      <c r="G70" s="173" t="s">
        <v>2150</v>
      </c>
      <c r="H70" s="15"/>
      <c r="I70" s="173" t="s">
        <v>2151</v>
      </c>
      <c r="J70" s="15"/>
      <c r="K70" s="15"/>
    </row>
    <row r="71" spans="1:11" ht="29" x14ac:dyDescent="0.35">
      <c r="A71" s="465" t="s">
        <v>36</v>
      </c>
      <c r="B71" s="465" t="s">
        <v>36</v>
      </c>
      <c r="C71" s="465"/>
      <c r="D71" s="465" t="s">
        <v>36</v>
      </c>
      <c r="E71" s="465"/>
      <c r="F71" s="465"/>
      <c r="G71" s="172" t="s">
        <v>1400</v>
      </c>
      <c r="H71" s="173" t="s">
        <v>1401</v>
      </c>
      <c r="I71" s="15"/>
      <c r="J71" s="15"/>
      <c r="K71" s="15"/>
    </row>
    <row r="72" spans="1:11" ht="30" customHeight="1" x14ac:dyDescent="0.35">
      <c r="A72" s="465" t="s">
        <v>36</v>
      </c>
      <c r="B72" s="465" t="s">
        <v>36</v>
      </c>
      <c r="C72" s="465"/>
      <c r="D72" s="465" t="s">
        <v>36</v>
      </c>
      <c r="E72" s="465"/>
      <c r="F72" s="465"/>
      <c r="G72" s="172" t="s">
        <v>1404</v>
      </c>
      <c r="H72" s="15"/>
      <c r="I72" s="173" t="s">
        <v>1405</v>
      </c>
      <c r="J72" s="15"/>
      <c r="K72" s="15"/>
    </row>
    <row r="73" spans="1:11" ht="31.5" customHeight="1" x14ac:dyDescent="0.35">
      <c r="H73"/>
    </row>
    <row r="74" spans="1:11" x14ac:dyDescent="0.35">
      <c r="H74"/>
    </row>
    <row r="75" spans="1:11" x14ac:dyDescent="0.35">
      <c r="H75"/>
    </row>
    <row r="76" spans="1:11" x14ac:dyDescent="0.35">
      <c r="H76"/>
    </row>
    <row r="77" spans="1:11" x14ac:dyDescent="0.35">
      <c r="H77"/>
    </row>
    <row r="78" spans="1:11" x14ac:dyDescent="0.35">
      <c r="H78"/>
    </row>
    <row r="79" spans="1:11" x14ac:dyDescent="0.35">
      <c r="H79"/>
    </row>
    <row r="80" spans="1:11" ht="36.75" customHeight="1" x14ac:dyDescent="0.35">
      <c r="H80"/>
    </row>
    <row r="81" spans="8:8" ht="17.25" customHeight="1" x14ac:dyDescent="0.35">
      <c r="H81"/>
    </row>
    <row r="82" spans="8:8" ht="32.25" customHeight="1" x14ac:dyDescent="0.35">
      <c r="H82"/>
    </row>
    <row r="83" spans="8:8" ht="46.5" customHeight="1" x14ac:dyDescent="0.35">
      <c r="H83"/>
    </row>
    <row r="84" spans="8:8" ht="47.25" customHeight="1" x14ac:dyDescent="0.35">
      <c r="H84"/>
    </row>
    <row r="85" spans="8:8" x14ac:dyDescent="0.35">
      <c r="H85"/>
    </row>
  </sheetData>
  <mergeCells count="18">
    <mergeCell ref="N10:P10"/>
    <mergeCell ref="F6:G6"/>
    <mergeCell ref="F7:G7"/>
    <mergeCell ref="C10:F10"/>
    <mergeCell ref="G10:I10"/>
    <mergeCell ref="A10:B10"/>
    <mergeCell ref="A6:E6"/>
    <mergeCell ref="A7:E7"/>
    <mergeCell ref="B8:E8"/>
    <mergeCell ref="A1:I2"/>
    <mergeCell ref="A3:B3"/>
    <mergeCell ref="C3:D3"/>
    <mergeCell ref="E3:F3"/>
    <mergeCell ref="A4:B5"/>
    <mergeCell ref="E4:F4"/>
    <mergeCell ref="E5:F5"/>
    <mergeCell ref="F8:G8"/>
    <mergeCell ref="C4:D5"/>
  </mergeCells>
  <hyperlinks>
    <hyperlink ref="H4" r:id="rId1" xr:uid="{E9C597C1-0134-4689-85BE-387B1B2D9A8F}"/>
    <hyperlink ref="H5" r:id="rId2" xr:uid="{CF2E0F68-2711-4D2C-BC55-647CDCB00686}"/>
    <hyperlink ref="I4" r:id="rId3" display="tel:+13014618929" xr:uid="{ADB9CF2A-411B-413A-9F31-ACA5A39E7AA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17BB-7732-4F50-BBF2-DB9D5ADD0CEC}">
  <dimension ref="A1:S103"/>
  <sheetViews>
    <sheetView zoomScale="80" zoomScaleNormal="80" workbookViewId="0">
      <selection activeCell="K8" sqref="K8"/>
    </sheetView>
  </sheetViews>
  <sheetFormatPr baseColWidth="10" defaultColWidth="8.7265625" defaultRowHeight="14.5" x14ac:dyDescent="0.35"/>
  <cols>
    <col min="1" max="1" width="18.36328125" customWidth="1"/>
    <col min="2" max="2" width="22.54296875" customWidth="1"/>
    <col min="3" max="3" width="24" customWidth="1"/>
    <col min="4" max="4" width="27" customWidth="1"/>
    <col min="5" max="5" width="17.90625" customWidth="1"/>
    <col min="6" max="6" width="17" customWidth="1"/>
    <col min="7" max="7" width="18.08984375" customWidth="1"/>
    <col min="8" max="8" width="29" bestFit="1" customWidth="1"/>
    <col min="9" max="9" width="38" customWidth="1"/>
    <col min="10" max="10" width="17.08984375" customWidth="1"/>
    <col min="11" max="11" width="15.54296875" bestFit="1" customWidth="1"/>
    <col min="12" max="12" width="12" customWidth="1"/>
    <col min="13" max="13" width="17.54296875" customWidth="1"/>
    <col min="14" max="14" width="25" customWidth="1"/>
    <col min="15" max="15" width="12" customWidth="1"/>
    <col min="16" max="16" width="28.54296875" customWidth="1"/>
    <col min="17" max="17" width="50.453125" customWidth="1"/>
  </cols>
  <sheetData>
    <row r="1" spans="1:19" ht="43.5"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c r="S1" s="63"/>
    </row>
    <row r="2" spans="1:19" ht="103.5" customHeight="1" x14ac:dyDescent="0.35">
      <c r="A2" s="212" t="s">
        <v>2010</v>
      </c>
      <c r="B2" s="157" t="s">
        <v>36</v>
      </c>
      <c r="C2" s="157"/>
      <c r="D2" s="157" t="s">
        <v>1238</v>
      </c>
      <c r="E2" s="231" t="s">
        <v>895</v>
      </c>
      <c r="F2" s="212" t="s">
        <v>95</v>
      </c>
      <c r="G2" s="325" t="s">
        <v>896</v>
      </c>
      <c r="H2" s="231" t="s">
        <v>897</v>
      </c>
      <c r="I2" s="157" t="s">
        <v>893</v>
      </c>
      <c r="J2" s="157"/>
      <c r="K2" s="157" t="s">
        <v>2372</v>
      </c>
      <c r="L2" s="157"/>
      <c r="M2" s="157"/>
      <c r="N2" s="157"/>
      <c r="O2" s="157" t="s">
        <v>36</v>
      </c>
      <c r="P2" s="157" t="s">
        <v>36</v>
      </c>
      <c r="Q2" s="317" t="s">
        <v>2371</v>
      </c>
      <c r="R2" s="63"/>
    </row>
    <row r="3" spans="1:19" x14ac:dyDescent="0.35">
      <c r="A3" s="67"/>
      <c r="B3" s="67"/>
      <c r="C3" s="67"/>
      <c r="D3" s="67"/>
      <c r="E3" s="67"/>
      <c r="F3" s="67"/>
      <c r="G3" s="67"/>
      <c r="H3" s="67"/>
      <c r="I3" s="67"/>
      <c r="J3" s="67"/>
      <c r="K3" s="67"/>
      <c r="L3" s="67"/>
      <c r="M3" s="67"/>
      <c r="N3" s="67"/>
      <c r="O3" s="67"/>
    </row>
    <row r="4" spans="1:19" x14ac:dyDescent="0.35">
      <c r="A4" s="67"/>
      <c r="B4" s="67"/>
      <c r="C4" s="67"/>
      <c r="D4" s="67"/>
      <c r="E4" s="67"/>
      <c r="F4" s="67"/>
      <c r="G4" s="67"/>
      <c r="H4" s="67"/>
      <c r="I4" s="67"/>
      <c r="J4" s="67"/>
      <c r="K4" s="67"/>
      <c r="L4" s="67"/>
      <c r="M4" s="67"/>
      <c r="N4" s="67"/>
      <c r="O4" s="67"/>
    </row>
    <row r="5" spans="1:19" x14ac:dyDescent="0.35">
      <c r="A5" s="67"/>
      <c r="B5" s="67"/>
      <c r="C5" s="67"/>
      <c r="D5" s="67"/>
      <c r="E5" s="67"/>
      <c r="F5" s="67"/>
      <c r="G5" s="67"/>
      <c r="H5" s="67"/>
      <c r="I5" s="67"/>
      <c r="J5" s="67"/>
      <c r="K5" s="67"/>
      <c r="L5" s="67"/>
      <c r="M5" s="67"/>
      <c r="N5" s="67"/>
      <c r="O5" s="67"/>
    </row>
    <row r="6" spans="1:19" ht="15" customHeight="1" x14ac:dyDescent="0.35">
      <c r="A6" s="671" t="s">
        <v>13</v>
      </c>
      <c r="B6" s="671"/>
      <c r="C6" s="673" t="s">
        <v>12</v>
      </c>
      <c r="D6" s="673"/>
      <c r="E6" s="673"/>
      <c r="F6" s="673"/>
      <c r="G6" s="720" t="s">
        <v>10</v>
      </c>
      <c r="H6" s="721"/>
      <c r="I6" s="722"/>
    </row>
    <row r="7" spans="1:19" ht="38.25" customHeight="1" x14ac:dyDescent="0.35">
      <c r="A7" s="60" t="s">
        <v>4</v>
      </c>
      <c r="B7" s="60" t="s">
        <v>5</v>
      </c>
      <c r="C7" s="61" t="s">
        <v>6</v>
      </c>
      <c r="D7" s="61" t="s">
        <v>880</v>
      </c>
      <c r="E7" s="61" t="s">
        <v>7</v>
      </c>
      <c r="F7" s="61" t="s">
        <v>881</v>
      </c>
      <c r="G7" s="171" t="s">
        <v>0</v>
      </c>
      <c r="H7" s="171" t="s">
        <v>1</v>
      </c>
      <c r="I7" s="171" t="s">
        <v>894</v>
      </c>
    </row>
    <row r="8" spans="1:19" x14ac:dyDescent="0.35">
      <c r="A8" s="1"/>
      <c r="B8" s="1"/>
      <c r="C8" s="1"/>
      <c r="D8" s="1"/>
      <c r="E8" s="1"/>
      <c r="F8" s="1"/>
      <c r="G8" s="161" t="s">
        <v>2</v>
      </c>
      <c r="H8" s="161"/>
      <c r="I8" s="161"/>
    </row>
    <row r="9" spans="1:19" x14ac:dyDescent="0.35">
      <c r="A9" s="1" t="s">
        <v>8</v>
      </c>
      <c r="B9" s="1"/>
      <c r="C9" s="1"/>
      <c r="D9" s="1" t="s">
        <v>8</v>
      </c>
      <c r="E9" s="1"/>
      <c r="F9" s="1"/>
      <c r="G9" s="161" t="s">
        <v>3</v>
      </c>
      <c r="H9" s="161"/>
      <c r="I9" s="378" t="s">
        <v>916</v>
      </c>
    </row>
    <row r="10" spans="1:19" ht="101.5" x14ac:dyDescent="0.35">
      <c r="A10" s="1"/>
      <c r="B10" s="1"/>
      <c r="C10" s="1"/>
      <c r="D10" s="1"/>
      <c r="E10" s="1"/>
      <c r="F10" s="1"/>
      <c r="G10" s="161" t="s">
        <v>853</v>
      </c>
      <c r="H10" s="161" t="s">
        <v>73</v>
      </c>
      <c r="I10" s="379"/>
    </row>
    <row r="11" spans="1:19" ht="29" x14ac:dyDescent="0.35">
      <c r="A11" s="1"/>
      <c r="B11" s="1"/>
      <c r="C11" s="1"/>
      <c r="D11" s="1"/>
      <c r="E11" s="1"/>
      <c r="F11" s="1"/>
      <c r="G11" s="161" t="s">
        <v>14</v>
      </c>
      <c r="H11" s="378" t="s">
        <v>76</v>
      </c>
      <c r="I11" s="161"/>
    </row>
    <row r="12" spans="1:19" ht="29" x14ac:dyDescent="0.35">
      <c r="A12" s="1"/>
      <c r="B12" s="1"/>
      <c r="C12" s="1"/>
      <c r="D12" s="1"/>
      <c r="E12" s="1"/>
      <c r="F12" s="1"/>
      <c r="G12" s="161" t="s">
        <v>16</v>
      </c>
      <c r="H12" s="161"/>
      <c r="I12" s="161"/>
    </row>
    <row r="13" spans="1:19" ht="29" x14ac:dyDescent="0.35">
      <c r="A13" s="1" t="s">
        <v>8</v>
      </c>
      <c r="B13" s="1"/>
      <c r="C13" s="1"/>
      <c r="D13" s="1" t="s">
        <v>8</v>
      </c>
      <c r="E13" s="1"/>
      <c r="F13" s="1"/>
      <c r="G13" s="161" t="s">
        <v>17</v>
      </c>
      <c r="H13" s="161" t="s">
        <v>19</v>
      </c>
      <c r="I13" s="161" t="s">
        <v>961</v>
      </c>
    </row>
    <row r="14" spans="1:19" ht="29" x14ac:dyDescent="0.35">
      <c r="A14" s="1"/>
      <c r="B14" s="1"/>
      <c r="C14" s="1"/>
      <c r="D14" s="1"/>
      <c r="E14" s="1"/>
      <c r="F14" s="1"/>
      <c r="G14" s="161" t="s">
        <v>20</v>
      </c>
      <c r="H14" s="161" t="s">
        <v>21</v>
      </c>
      <c r="I14" s="161"/>
    </row>
    <row r="15" spans="1:19" ht="43.5" x14ac:dyDescent="0.35">
      <c r="A15" s="1" t="s">
        <v>8</v>
      </c>
      <c r="B15" s="1" t="s">
        <v>8</v>
      </c>
      <c r="C15" s="1"/>
      <c r="D15" s="1" t="s">
        <v>8</v>
      </c>
      <c r="E15" s="1"/>
      <c r="F15" s="1"/>
      <c r="G15" s="161" t="s">
        <v>2261</v>
      </c>
      <c r="H15" s="161" t="s">
        <v>77</v>
      </c>
      <c r="I15" s="161" t="s">
        <v>943</v>
      </c>
    </row>
    <row r="16" spans="1:19" x14ac:dyDescent="0.35">
      <c r="A16" s="1" t="s">
        <v>8</v>
      </c>
      <c r="B16" s="1" t="s">
        <v>8</v>
      </c>
      <c r="C16" s="1"/>
      <c r="D16" s="1" t="s">
        <v>8</v>
      </c>
      <c r="E16" s="1"/>
      <c r="F16" s="1"/>
      <c r="G16" s="161" t="s">
        <v>78</v>
      </c>
      <c r="H16" s="161" t="s">
        <v>76</v>
      </c>
      <c r="I16" s="161" t="s">
        <v>945</v>
      </c>
    </row>
    <row r="17" spans="1:9" ht="29" x14ac:dyDescent="0.35">
      <c r="A17" s="1"/>
      <c r="B17" s="1"/>
      <c r="C17" s="1"/>
      <c r="D17" s="1"/>
      <c r="E17" s="1"/>
      <c r="F17" s="1"/>
      <c r="G17" s="161" t="s">
        <v>2262</v>
      </c>
      <c r="H17" s="161"/>
      <c r="I17" s="161"/>
    </row>
    <row r="18" spans="1:9" ht="43.5" x14ac:dyDescent="0.35">
      <c r="A18" s="1"/>
      <c r="B18" s="1"/>
      <c r="C18" s="1"/>
      <c r="D18" s="1"/>
      <c r="E18" s="1"/>
      <c r="F18" s="1"/>
      <c r="G18" s="161" t="s">
        <v>79</v>
      </c>
      <c r="H18" s="378" t="s">
        <v>80</v>
      </c>
      <c r="I18" s="161"/>
    </row>
    <row r="19" spans="1:9" ht="29" x14ac:dyDescent="0.35">
      <c r="A19" s="1"/>
      <c r="B19" s="1"/>
      <c r="C19" s="1"/>
      <c r="D19" s="1"/>
      <c r="E19" s="1"/>
      <c r="F19" s="1"/>
      <c r="G19" s="161" t="s">
        <v>22</v>
      </c>
      <c r="H19" s="161" t="s">
        <v>23</v>
      </c>
      <c r="I19" s="161"/>
    </row>
    <row r="20" spans="1:9" ht="29" x14ac:dyDescent="0.35">
      <c r="A20" s="1"/>
      <c r="B20" s="1"/>
      <c r="C20" s="1"/>
      <c r="D20" s="1"/>
      <c r="E20" s="1"/>
      <c r="F20" s="1"/>
      <c r="G20" s="161" t="s">
        <v>24</v>
      </c>
      <c r="H20" s="161" t="s">
        <v>25</v>
      </c>
      <c r="I20" s="161"/>
    </row>
    <row r="21" spans="1:9" ht="29" x14ac:dyDescent="0.35">
      <c r="A21" s="1"/>
      <c r="B21" s="1"/>
      <c r="C21" s="1"/>
      <c r="D21" s="1"/>
      <c r="E21" s="1"/>
      <c r="F21" s="1"/>
      <c r="G21" s="161" t="s">
        <v>26</v>
      </c>
      <c r="H21" s="161" t="s">
        <v>27</v>
      </c>
      <c r="I21" s="161"/>
    </row>
    <row r="22" spans="1:9" ht="29" x14ac:dyDescent="0.35">
      <c r="A22" s="1"/>
      <c r="B22" s="1"/>
      <c r="C22" s="1"/>
      <c r="D22" s="1"/>
      <c r="E22" s="1"/>
      <c r="F22" s="1"/>
      <c r="G22" s="161" t="s">
        <v>28</v>
      </c>
      <c r="H22" s="161" t="s">
        <v>29</v>
      </c>
      <c r="I22" s="161"/>
    </row>
    <row r="23" spans="1:9" x14ac:dyDescent="0.35">
      <c r="A23" s="1"/>
      <c r="B23" s="1"/>
      <c r="C23" s="1"/>
      <c r="D23" s="1"/>
      <c r="E23" s="1"/>
      <c r="F23" s="1"/>
      <c r="G23" s="161" t="s">
        <v>30</v>
      </c>
      <c r="H23" s="161" t="s">
        <v>31</v>
      </c>
      <c r="I23" s="161"/>
    </row>
    <row r="24" spans="1:9" x14ac:dyDescent="0.35">
      <c r="A24" s="1"/>
      <c r="B24" s="1"/>
      <c r="C24" s="1"/>
      <c r="D24" s="1"/>
      <c r="E24" s="1"/>
      <c r="F24" s="1"/>
      <c r="G24" s="161" t="s">
        <v>32</v>
      </c>
      <c r="H24" s="161" t="s">
        <v>33</v>
      </c>
      <c r="I24" s="161"/>
    </row>
    <row r="25" spans="1:9" ht="29" x14ac:dyDescent="0.35">
      <c r="A25" s="1"/>
      <c r="B25" s="1"/>
      <c r="C25" s="1"/>
      <c r="D25" s="1"/>
      <c r="E25" s="1"/>
      <c r="F25" s="1"/>
      <c r="G25" s="161" t="s">
        <v>84</v>
      </c>
      <c r="H25" s="161" t="s">
        <v>85</v>
      </c>
      <c r="I25" s="161"/>
    </row>
    <row r="26" spans="1:9" x14ac:dyDescent="0.35">
      <c r="A26" s="1"/>
      <c r="B26" s="1"/>
      <c r="C26" s="1"/>
      <c r="D26" s="1"/>
      <c r="E26" s="1"/>
      <c r="F26" s="1"/>
      <c r="G26" s="161" t="s">
        <v>86</v>
      </c>
      <c r="H26" s="161" t="s">
        <v>87</v>
      </c>
      <c r="I26" s="161"/>
    </row>
    <row r="27" spans="1:9" ht="29" x14ac:dyDescent="0.35">
      <c r="A27" s="1"/>
      <c r="B27" s="1"/>
      <c r="C27" s="1"/>
      <c r="D27" s="1"/>
      <c r="E27" s="1"/>
      <c r="F27" s="1"/>
      <c r="G27" s="161" t="s">
        <v>88</v>
      </c>
      <c r="H27" s="161"/>
      <c r="I27" s="161"/>
    </row>
    <row r="28" spans="1:9" ht="72.5" x14ac:dyDescent="0.35">
      <c r="A28" s="1" t="s">
        <v>8</v>
      </c>
      <c r="B28" s="1"/>
      <c r="C28" s="1"/>
      <c r="D28" s="1" t="s">
        <v>8</v>
      </c>
      <c r="E28" s="1"/>
      <c r="F28" s="1"/>
      <c r="G28" s="161" t="s">
        <v>74</v>
      </c>
      <c r="H28" s="161" t="s">
        <v>81</v>
      </c>
      <c r="I28" s="161" t="s">
        <v>934</v>
      </c>
    </row>
    <row r="29" spans="1:9" ht="72.5" x14ac:dyDescent="0.35">
      <c r="A29" s="1"/>
      <c r="B29" s="1"/>
      <c r="C29" s="1"/>
      <c r="D29" s="1"/>
      <c r="E29" s="1"/>
      <c r="F29" s="1"/>
      <c r="G29" s="161" t="s">
        <v>82</v>
      </c>
      <c r="H29" s="161"/>
      <c r="I29" s="161"/>
    </row>
    <row r="30" spans="1:9" ht="72.5" x14ac:dyDescent="0.35">
      <c r="A30" s="1"/>
      <c r="B30" s="1"/>
      <c r="C30" s="1"/>
      <c r="D30" s="1"/>
      <c r="E30" s="1"/>
      <c r="F30" s="1"/>
      <c r="G30" s="161" t="s">
        <v>89</v>
      </c>
      <c r="H30" s="161"/>
      <c r="I30" s="161"/>
    </row>
    <row r="31" spans="1:9" ht="58" x14ac:dyDescent="0.35">
      <c r="A31" s="1"/>
      <c r="B31" s="1"/>
      <c r="C31" s="1"/>
      <c r="D31" s="1"/>
      <c r="E31" s="1"/>
      <c r="F31" s="1"/>
      <c r="G31" s="161" t="s">
        <v>34</v>
      </c>
      <c r="H31" s="161" t="s">
        <v>35</v>
      </c>
      <c r="I31" s="161"/>
    </row>
    <row r="32" spans="1:9" ht="29" x14ac:dyDescent="0.35">
      <c r="A32" s="1"/>
      <c r="B32" s="1"/>
      <c r="C32" s="1"/>
      <c r="D32" s="1"/>
      <c r="E32" s="1"/>
      <c r="F32" s="1"/>
      <c r="G32" s="161" t="s">
        <v>90</v>
      </c>
      <c r="H32" s="161" t="s">
        <v>91</v>
      </c>
      <c r="I32" s="161"/>
    </row>
    <row r="33" spans="1:9" ht="43.5" x14ac:dyDescent="0.35">
      <c r="A33" s="1"/>
      <c r="B33" s="1"/>
      <c r="C33" s="1"/>
      <c r="D33" s="1"/>
      <c r="E33" s="1"/>
      <c r="F33" s="1"/>
      <c r="G33" s="161" t="s">
        <v>37</v>
      </c>
      <c r="H33" s="161" t="s">
        <v>38</v>
      </c>
      <c r="I33" s="161"/>
    </row>
    <row r="34" spans="1:9" ht="43.5" x14ac:dyDescent="0.35">
      <c r="A34" s="1"/>
      <c r="B34" s="1"/>
      <c r="C34" s="1"/>
      <c r="D34" s="1"/>
      <c r="E34" s="1"/>
      <c r="F34" s="1"/>
      <c r="G34" s="161" t="s">
        <v>92</v>
      </c>
      <c r="H34" s="161" t="s">
        <v>38</v>
      </c>
      <c r="I34" s="161"/>
    </row>
    <row r="35" spans="1:9" ht="29" x14ac:dyDescent="0.35">
      <c r="A35" s="1"/>
      <c r="B35" s="1"/>
      <c r="C35" s="1"/>
      <c r="D35" s="1"/>
      <c r="E35" s="1"/>
      <c r="F35" s="1"/>
      <c r="G35" s="161" t="s">
        <v>39</v>
      </c>
      <c r="H35" s="161" t="s">
        <v>40</v>
      </c>
      <c r="I35" s="161"/>
    </row>
    <row r="36" spans="1:9" ht="29" x14ac:dyDescent="0.35">
      <c r="A36" s="1"/>
      <c r="B36" s="1"/>
      <c r="C36" s="1"/>
      <c r="D36" s="1"/>
      <c r="E36" s="1"/>
      <c r="F36" s="1"/>
      <c r="G36" s="161" t="s">
        <v>93</v>
      </c>
      <c r="H36" s="161" t="s">
        <v>94</v>
      </c>
      <c r="I36" s="161"/>
    </row>
    <row r="37" spans="1:9" ht="43.5" x14ac:dyDescent="0.35">
      <c r="A37" s="1"/>
      <c r="B37" s="1"/>
      <c r="C37" s="1"/>
      <c r="D37" s="1"/>
      <c r="E37" s="1"/>
      <c r="F37" s="1"/>
      <c r="G37" s="161" t="s">
        <v>41</v>
      </c>
      <c r="H37" s="161" t="s">
        <v>42</v>
      </c>
      <c r="I37" s="161"/>
    </row>
    <row r="38" spans="1:9" ht="72.5" x14ac:dyDescent="0.35">
      <c r="A38" s="1"/>
      <c r="B38" s="1"/>
      <c r="C38" s="1"/>
      <c r="D38" s="1"/>
      <c r="E38" s="1"/>
      <c r="F38" s="1"/>
      <c r="G38" s="161" t="s">
        <v>43</v>
      </c>
      <c r="H38" s="161" t="s">
        <v>44</v>
      </c>
      <c r="I38" s="161"/>
    </row>
    <row r="39" spans="1:9" ht="101.5" x14ac:dyDescent="0.35">
      <c r="A39" s="1"/>
      <c r="B39" s="1"/>
      <c r="C39" s="1"/>
      <c r="D39" s="1"/>
      <c r="E39" s="1"/>
      <c r="F39" s="1"/>
      <c r="G39" s="161" t="s">
        <v>45</v>
      </c>
      <c r="H39" s="161" t="s">
        <v>46</v>
      </c>
      <c r="I39" s="161"/>
    </row>
    <row r="40" spans="1:9" ht="29" x14ac:dyDescent="0.35">
      <c r="A40" s="1"/>
      <c r="B40" s="1"/>
      <c r="C40" s="1"/>
      <c r="D40" s="1"/>
      <c r="E40" s="1"/>
      <c r="F40" s="1"/>
      <c r="G40" s="161" t="s">
        <v>47</v>
      </c>
      <c r="H40" s="161" t="s">
        <v>48</v>
      </c>
      <c r="I40" s="161"/>
    </row>
    <row r="41" spans="1:9" ht="29" x14ac:dyDescent="0.35">
      <c r="A41" s="1"/>
      <c r="B41" s="1"/>
      <c r="C41" s="1"/>
      <c r="D41" s="1"/>
      <c r="E41" s="1"/>
      <c r="F41" s="1"/>
      <c r="G41" s="161" t="s">
        <v>49</v>
      </c>
      <c r="H41" s="161" t="s">
        <v>50</v>
      </c>
      <c r="I41" s="161"/>
    </row>
    <row r="42" spans="1:9" ht="29" x14ac:dyDescent="0.35">
      <c r="A42" s="1"/>
      <c r="B42" s="1"/>
      <c r="C42" s="1"/>
      <c r="D42" s="1"/>
      <c r="E42" s="1"/>
      <c r="F42" s="1"/>
      <c r="G42" s="161" t="s">
        <v>51</v>
      </c>
      <c r="H42" s="161" t="s">
        <v>52</v>
      </c>
      <c r="I42" s="161"/>
    </row>
    <row r="43" spans="1:9" ht="87" x14ac:dyDescent="0.35">
      <c r="A43" s="1"/>
      <c r="B43" s="1"/>
      <c r="C43" s="1"/>
      <c r="D43" s="1"/>
      <c r="E43" s="1"/>
      <c r="F43" s="1"/>
      <c r="G43" s="161" t="s">
        <v>854</v>
      </c>
      <c r="H43" s="161" t="s">
        <v>54</v>
      </c>
      <c r="I43" s="161"/>
    </row>
    <row r="44" spans="1:9" ht="232" x14ac:dyDescent="0.35">
      <c r="A44" s="1"/>
      <c r="B44" s="1"/>
      <c r="C44" s="1"/>
      <c r="D44" s="1"/>
      <c r="E44" s="1"/>
      <c r="F44" s="1"/>
      <c r="G44" s="161" t="s">
        <v>55</v>
      </c>
      <c r="H44" s="161" t="s">
        <v>56</v>
      </c>
      <c r="I44" s="161"/>
    </row>
    <row r="45" spans="1:9" x14ac:dyDescent="0.35">
      <c r="A45" s="1"/>
      <c r="B45" s="1"/>
      <c r="C45" s="1"/>
      <c r="D45" s="1"/>
      <c r="E45" s="1"/>
      <c r="F45" s="1"/>
      <c r="G45" s="161" t="s">
        <v>57</v>
      </c>
      <c r="H45" s="161" t="s">
        <v>58</v>
      </c>
      <c r="I45" s="161"/>
    </row>
    <row r="46" spans="1:9" ht="43.5" x14ac:dyDescent="0.35">
      <c r="A46" s="1"/>
      <c r="B46" s="1"/>
      <c r="C46" s="1"/>
      <c r="D46" s="1"/>
      <c r="E46" s="1"/>
      <c r="F46" s="1"/>
      <c r="G46" s="161" t="s">
        <v>855</v>
      </c>
      <c r="H46" s="161"/>
      <c r="I46" s="161"/>
    </row>
    <row r="47" spans="1:9" ht="43.5" x14ac:dyDescent="0.35">
      <c r="A47" s="1"/>
      <c r="B47" s="1"/>
      <c r="C47" s="1"/>
      <c r="D47" s="1"/>
      <c r="E47" s="1"/>
      <c r="F47" s="1"/>
      <c r="G47" s="161" t="s">
        <v>59</v>
      </c>
      <c r="H47" s="161" t="s">
        <v>60</v>
      </c>
      <c r="I47" s="161"/>
    </row>
    <row r="48" spans="1:9" ht="29" x14ac:dyDescent="0.35">
      <c r="A48" s="1"/>
      <c r="B48" s="1"/>
      <c r="C48" s="1"/>
      <c r="D48" s="1"/>
      <c r="E48" s="1"/>
      <c r="F48" s="1"/>
      <c r="G48" s="161" t="s">
        <v>856</v>
      </c>
      <c r="H48" s="161"/>
      <c r="I48" s="161"/>
    </row>
    <row r="49" spans="1:9" ht="29" x14ac:dyDescent="0.35">
      <c r="A49" s="1"/>
      <c r="B49" s="1"/>
      <c r="C49" s="1"/>
      <c r="D49" s="1"/>
      <c r="E49" s="1"/>
      <c r="F49" s="1"/>
      <c r="G49" s="161" t="s">
        <v>857</v>
      </c>
      <c r="H49" s="161"/>
      <c r="I49" s="161"/>
    </row>
    <row r="50" spans="1:9" ht="29" x14ac:dyDescent="0.35">
      <c r="A50" s="1"/>
      <c r="B50" s="1"/>
      <c r="C50" s="1"/>
      <c r="D50" s="1"/>
      <c r="E50" s="1"/>
      <c r="F50" s="1"/>
      <c r="G50" s="161" t="s">
        <v>858</v>
      </c>
      <c r="H50" s="161"/>
      <c r="I50" s="161"/>
    </row>
    <row r="51" spans="1:9" ht="58" x14ac:dyDescent="0.35">
      <c r="A51" s="1"/>
      <c r="B51" s="1"/>
      <c r="C51" s="1"/>
      <c r="D51" s="1"/>
      <c r="E51" s="1"/>
      <c r="F51" s="1"/>
      <c r="G51" s="161" t="s">
        <v>859</v>
      </c>
      <c r="H51" s="161" t="s">
        <v>70</v>
      </c>
      <c r="I51" s="161"/>
    </row>
    <row r="52" spans="1:9" ht="29" x14ac:dyDescent="0.35">
      <c r="A52" s="1"/>
      <c r="B52" s="1"/>
      <c r="C52" s="1"/>
      <c r="D52" s="1"/>
      <c r="E52" s="1"/>
      <c r="F52" s="1"/>
      <c r="G52" s="161" t="s">
        <v>61</v>
      </c>
      <c r="H52" s="161" t="s">
        <v>62</v>
      </c>
      <c r="I52" s="161"/>
    </row>
    <row r="53" spans="1:9" ht="29" x14ac:dyDescent="0.35">
      <c r="A53" s="1"/>
      <c r="B53" s="1"/>
      <c r="C53" s="1"/>
      <c r="D53" s="1"/>
      <c r="E53" s="1"/>
      <c r="F53" s="1"/>
      <c r="G53" s="161" t="s">
        <v>63</v>
      </c>
      <c r="H53" s="161" t="s">
        <v>64</v>
      </c>
      <c r="I53" s="161"/>
    </row>
    <row r="54" spans="1:9" ht="43.5" x14ac:dyDescent="0.35">
      <c r="A54" s="1"/>
      <c r="B54" s="1"/>
      <c r="C54" s="1"/>
      <c r="D54" s="1"/>
      <c r="E54" s="1"/>
      <c r="F54" s="1"/>
      <c r="G54" s="161" t="s">
        <v>65</v>
      </c>
      <c r="H54" s="161" t="s">
        <v>66</v>
      </c>
      <c r="I54" s="161"/>
    </row>
    <row r="55" spans="1:9" ht="29" x14ac:dyDescent="0.35">
      <c r="A55" s="1"/>
      <c r="B55" s="1"/>
      <c r="C55" s="1"/>
      <c r="D55" s="1"/>
      <c r="E55" s="1"/>
      <c r="F55" s="1"/>
      <c r="G55" s="161" t="s">
        <v>67</v>
      </c>
      <c r="H55" s="161" t="s">
        <v>68</v>
      </c>
      <c r="I55" s="161"/>
    </row>
    <row r="56" spans="1:9" ht="72.5" x14ac:dyDescent="0.35">
      <c r="A56" s="1"/>
      <c r="B56" s="1"/>
      <c r="C56" s="1"/>
      <c r="D56" s="1"/>
      <c r="E56" s="1"/>
      <c r="F56" s="1"/>
      <c r="G56" s="161" t="s">
        <v>71</v>
      </c>
      <c r="H56" s="161" t="s">
        <v>72</v>
      </c>
      <c r="I56" s="161"/>
    </row>
    <row r="57" spans="1:9" ht="58" x14ac:dyDescent="0.35">
      <c r="A57" s="1"/>
      <c r="B57" s="1"/>
      <c r="C57" s="1"/>
      <c r="D57" s="1"/>
      <c r="E57" s="1"/>
      <c r="F57" s="1"/>
      <c r="G57" s="161" t="s">
        <v>860</v>
      </c>
      <c r="H57" s="161"/>
      <c r="I57" s="161"/>
    </row>
    <row r="58" spans="1:9" x14ac:dyDescent="0.35">
      <c r="A58" s="1"/>
      <c r="B58" s="1"/>
      <c r="C58" s="1"/>
      <c r="D58" s="1"/>
      <c r="E58" s="1"/>
      <c r="F58" s="1"/>
      <c r="G58" s="161" t="s">
        <v>96</v>
      </c>
      <c r="H58" s="378" t="s">
        <v>98</v>
      </c>
      <c r="I58" s="161"/>
    </row>
    <row r="59" spans="1:9" ht="43.5" x14ac:dyDescent="0.35">
      <c r="A59" s="1"/>
      <c r="B59" s="1"/>
      <c r="C59" s="1"/>
      <c r="D59" s="1"/>
      <c r="F59" s="1"/>
      <c r="G59" s="161" t="s">
        <v>97</v>
      </c>
      <c r="H59" s="161" t="s">
        <v>99</v>
      </c>
      <c r="I59" s="161"/>
    </row>
    <row r="60" spans="1:9" x14ac:dyDescent="0.35">
      <c r="A60" s="1" t="s">
        <v>8</v>
      </c>
      <c r="B60" s="1"/>
      <c r="C60" s="1"/>
      <c r="D60" s="1" t="s">
        <v>8</v>
      </c>
      <c r="F60" s="1"/>
      <c r="G60" s="161" t="s">
        <v>918</v>
      </c>
      <c r="H60" s="378"/>
      <c r="I60" s="161" t="s">
        <v>919</v>
      </c>
    </row>
    <row r="61" spans="1:9" x14ac:dyDescent="0.35">
      <c r="A61" s="1" t="s">
        <v>8</v>
      </c>
      <c r="B61" s="1"/>
      <c r="C61" s="1"/>
      <c r="D61" s="1" t="s">
        <v>8</v>
      </c>
      <c r="F61" s="1"/>
      <c r="G61" s="161" t="s">
        <v>921</v>
      </c>
      <c r="H61" s="378"/>
      <c r="I61" s="161" t="s">
        <v>922</v>
      </c>
    </row>
    <row r="62" spans="1:9" ht="29" x14ac:dyDescent="0.35">
      <c r="A62" s="1" t="s">
        <v>8</v>
      </c>
      <c r="B62" s="1"/>
      <c r="C62" s="1"/>
      <c r="D62" s="1" t="s">
        <v>8</v>
      </c>
      <c r="F62" s="1"/>
      <c r="G62" s="161" t="s">
        <v>924</v>
      </c>
      <c r="H62" s="378"/>
      <c r="I62" s="161" t="s">
        <v>925</v>
      </c>
    </row>
    <row r="63" spans="1:9" ht="26.25" customHeight="1" x14ac:dyDescent="0.35">
      <c r="A63" s="1" t="s">
        <v>8</v>
      </c>
      <c r="B63" s="1"/>
      <c r="C63" s="1"/>
      <c r="D63" s="1" t="s">
        <v>8</v>
      </c>
      <c r="F63" s="1"/>
      <c r="G63" s="161" t="s">
        <v>927</v>
      </c>
      <c r="H63" s="378"/>
      <c r="I63" s="161" t="s">
        <v>928</v>
      </c>
    </row>
    <row r="64" spans="1:9" x14ac:dyDescent="0.35">
      <c r="A64" s="1" t="s">
        <v>8</v>
      </c>
      <c r="B64" s="1"/>
      <c r="C64" s="1"/>
      <c r="D64" s="1" t="s">
        <v>8</v>
      </c>
      <c r="F64" s="1"/>
      <c r="G64" s="161" t="s">
        <v>930</v>
      </c>
      <c r="H64" s="378"/>
      <c r="I64" s="161" t="s">
        <v>931</v>
      </c>
    </row>
    <row r="65" spans="1:9" x14ac:dyDescent="0.35">
      <c r="A65" s="1" t="s">
        <v>8</v>
      </c>
      <c r="B65" s="1"/>
      <c r="C65" s="1"/>
      <c r="D65" s="1" t="s">
        <v>8</v>
      </c>
      <c r="F65" s="1"/>
      <c r="G65" s="161" t="s">
        <v>936</v>
      </c>
      <c r="H65" s="378"/>
      <c r="I65" s="161" t="s">
        <v>937</v>
      </c>
    </row>
    <row r="66" spans="1:9" ht="29" x14ac:dyDescent="0.35">
      <c r="A66" s="1" t="s">
        <v>8</v>
      </c>
      <c r="B66" s="1"/>
      <c r="C66" s="1"/>
      <c r="D66" s="1" t="s">
        <v>8</v>
      </c>
      <c r="F66" s="1"/>
      <c r="G66" s="161" t="s">
        <v>939</v>
      </c>
      <c r="H66" s="378"/>
      <c r="I66" s="161" t="s">
        <v>940</v>
      </c>
    </row>
    <row r="67" spans="1:9" ht="43.5" x14ac:dyDescent="0.35">
      <c r="A67" s="1" t="s">
        <v>8</v>
      </c>
      <c r="B67" s="1"/>
      <c r="C67" s="1"/>
      <c r="D67" s="1" t="s">
        <v>8</v>
      </c>
      <c r="F67" s="1"/>
      <c r="G67" s="161" t="s">
        <v>946</v>
      </c>
      <c r="H67" s="378"/>
      <c r="I67" s="161" t="s">
        <v>947</v>
      </c>
    </row>
    <row r="68" spans="1:9" x14ac:dyDescent="0.35">
      <c r="A68" s="1" t="s">
        <v>8</v>
      </c>
      <c r="B68" s="1"/>
      <c r="C68" s="1"/>
      <c r="D68" s="1" t="s">
        <v>8</v>
      </c>
      <c r="F68" s="1"/>
      <c r="G68" s="161" t="s">
        <v>949</v>
      </c>
      <c r="H68" s="378"/>
      <c r="I68" s="161" t="s">
        <v>950</v>
      </c>
    </row>
    <row r="69" spans="1:9" ht="29" x14ac:dyDescent="0.35">
      <c r="A69" s="1" t="s">
        <v>8</v>
      </c>
      <c r="B69" s="1"/>
      <c r="C69" s="1"/>
      <c r="D69" s="1" t="s">
        <v>8</v>
      </c>
      <c r="F69" s="1"/>
      <c r="G69" s="161" t="s">
        <v>952</v>
      </c>
      <c r="H69" s="378"/>
      <c r="I69" s="161" t="s">
        <v>953</v>
      </c>
    </row>
    <row r="70" spans="1:9" ht="29" x14ac:dyDescent="0.35">
      <c r="A70" s="1" t="s">
        <v>8</v>
      </c>
      <c r="B70" s="1"/>
      <c r="C70" s="1"/>
      <c r="D70" s="1" t="s">
        <v>8</v>
      </c>
      <c r="F70" s="1"/>
      <c r="G70" s="161" t="s">
        <v>954</v>
      </c>
      <c r="H70" s="378"/>
      <c r="I70" s="161" t="s">
        <v>955</v>
      </c>
    </row>
    <row r="71" spans="1:9" ht="29" x14ac:dyDescent="0.35">
      <c r="A71" s="1" t="s">
        <v>8</v>
      </c>
      <c r="B71" s="1"/>
      <c r="C71" s="1"/>
      <c r="D71" s="1" t="s">
        <v>8</v>
      </c>
      <c r="F71" s="1"/>
      <c r="G71" s="161" t="s">
        <v>957</v>
      </c>
      <c r="H71" s="378"/>
      <c r="I71" s="161" t="s">
        <v>958</v>
      </c>
    </row>
    <row r="72" spans="1:9" x14ac:dyDescent="0.35">
      <c r="A72" s="1" t="s">
        <v>8</v>
      </c>
      <c r="B72" s="1"/>
      <c r="C72" s="1"/>
      <c r="D72" s="1" t="s">
        <v>8</v>
      </c>
      <c r="F72" s="1"/>
      <c r="G72" s="161" t="s">
        <v>962</v>
      </c>
      <c r="H72" s="378"/>
      <c r="I72" s="161" t="s">
        <v>963</v>
      </c>
    </row>
    <row r="73" spans="1:9" ht="29" x14ac:dyDescent="0.35">
      <c r="A73" s="1" t="s">
        <v>8</v>
      </c>
      <c r="B73" s="1"/>
      <c r="C73" s="1"/>
      <c r="D73" s="1" t="s">
        <v>8</v>
      </c>
      <c r="F73" s="1"/>
      <c r="G73" s="161" t="s">
        <v>965</v>
      </c>
      <c r="H73" s="378"/>
      <c r="I73" s="161" t="s">
        <v>966</v>
      </c>
    </row>
    <row r="74" spans="1:9" ht="29" x14ac:dyDescent="0.35">
      <c r="A74" s="1" t="s">
        <v>8</v>
      </c>
      <c r="B74" s="1"/>
      <c r="C74" s="1"/>
      <c r="D74" s="1" t="s">
        <v>8</v>
      </c>
      <c r="F74" s="1"/>
      <c r="G74" s="161" t="s">
        <v>968</v>
      </c>
      <c r="H74" s="378"/>
      <c r="I74" s="161" t="s">
        <v>969</v>
      </c>
    </row>
    <row r="75" spans="1:9" x14ac:dyDescent="0.35">
      <c r="A75" s="1"/>
      <c r="B75" s="1"/>
      <c r="C75" s="1"/>
    </row>
    <row r="76" spans="1:9" ht="24" customHeight="1" x14ac:dyDescent="0.35">
      <c r="A76" s="1"/>
      <c r="B76" s="1"/>
      <c r="C76" s="1"/>
    </row>
    <row r="77" spans="1:9" x14ac:dyDescent="0.35">
      <c r="A77" t="s">
        <v>1552</v>
      </c>
    </row>
    <row r="78" spans="1:9" x14ac:dyDescent="0.35">
      <c r="A78" s="798" t="s">
        <v>912</v>
      </c>
      <c r="B78" s="798" t="s">
        <v>913</v>
      </c>
      <c r="C78" s="798" t="s">
        <v>914</v>
      </c>
    </row>
    <row r="79" spans="1:9" x14ac:dyDescent="0.35">
      <c r="A79" s="798"/>
      <c r="B79" s="798"/>
      <c r="C79" s="798"/>
    </row>
    <row r="80" spans="1:9" x14ac:dyDescent="0.35">
      <c r="A80" s="380" t="s">
        <v>915</v>
      </c>
      <c r="B80" s="380" t="s">
        <v>916</v>
      </c>
      <c r="C80" s="380" t="s">
        <v>917</v>
      </c>
    </row>
    <row r="81" spans="1:3" x14ac:dyDescent="0.35">
      <c r="A81" s="380" t="s">
        <v>918</v>
      </c>
      <c r="B81" s="380" t="s">
        <v>919</v>
      </c>
      <c r="C81" s="380" t="s">
        <v>920</v>
      </c>
    </row>
    <row r="82" spans="1:3" x14ac:dyDescent="0.35">
      <c r="A82" s="380" t="s">
        <v>921</v>
      </c>
      <c r="B82" s="380" t="s">
        <v>922</v>
      </c>
      <c r="C82" s="380" t="s">
        <v>923</v>
      </c>
    </row>
    <row r="83" spans="1:3" ht="29" x14ac:dyDescent="0.35">
      <c r="A83" s="380" t="s">
        <v>924</v>
      </c>
      <c r="B83" s="380" t="s">
        <v>925</v>
      </c>
      <c r="C83" s="380" t="s">
        <v>926</v>
      </c>
    </row>
    <row r="84" spans="1:3" x14ac:dyDescent="0.35">
      <c r="A84" s="380" t="s">
        <v>927</v>
      </c>
      <c r="B84" s="380" t="s">
        <v>928</v>
      </c>
      <c r="C84" s="380" t="s">
        <v>929</v>
      </c>
    </row>
    <row r="85" spans="1:3" x14ac:dyDescent="0.35">
      <c r="A85" s="380" t="s">
        <v>930</v>
      </c>
      <c r="B85" s="380" t="s">
        <v>931</v>
      </c>
      <c r="C85" s="380" t="s">
        <v>932</v>
      </c>
    </row>
    <row r="86" spans="1:3" x14ac:dyDescent="0.35">
      <c r="A86" s="380" t="s">
        <v>933</v>
      </c>
      <c r="B86" s="380" t="s">
        <v>934</v>
      </c>
      <c r="C86" s="380" t="s">
        <v>935</v>
      </c>
    </row>
    <row r="87" spans="1:3" ht="29" x14ac:dyDescent="0.35">
      <c r="A87" s="380" t="s">
        <v>936</v>
      </c>
      <c r="B87" s="380" t="s">
        <v>937</v>
      </c>
      <c r="C87" s="380" t="s">
        <v>938</v>
      </c>
    </row>
    <row r="88" spans="1:3" ht="29" x14ac:dyDescent="0.35">
      <c r="A88" s="380" t="s">
        <v>939</v>
      </c>
      <c r="B88" s="380" t="s">
        <v>940</v>
      </c>
      <c r="C88" s="380" t="s">
        <v>941</v>
      </c>
    </row>
    <row r="89" spans="1:3" ht="29" x14ac:dyDescent="0.35">
      <c r="A89" s="380" t="s">
        <v>942</v>
      </c>
      <c r="B89" s="380" t="s">
        <v>943</v>
      </c>
      <c r="C89" s="380" t="s">
        <v>944</v>
      </c>
    </row>
    <row r="90" spans="1:3" x14ac:dyDescent="0.35">
      <c r="A90" s="380" t="s">
        <v>78</v>
      </c>
      <c r="B90" s="380" t="s">
        <v>945</v>
      </c>
      <c r="C90" s="380" t="s">
        <v>944</v>
      </c>
    </row>
    <row r="91" spans="1:3" ht="43.5" x14ac:dyDescent="0.35">
      <c r="A91" s="380" t="s">
        <v>946</v>
      </c>
      <c r="B91" s="380" t="s">
        <v>947</v>
      </c>
      <c r="C91" s="380" t="s">
        <v>948</v>
      </c>
    </row>
    <row r="92" spans="1:3" x14ac:dyDescent="0.35">
      <c r="A92" s="380" t="s">
        <v>949</v>
      </c>
      <c r="B92" s="380" t="s">
        <v>950</v>
      </c>
      <c r="C92" s="380" t="s">
        <v>951</v>
      </c>
    </row>
    <row r="93" spans="1:3" ht="43.5" x14ac:dyDescent="0.35">
      <c r="A93" s="380" t="s">
        <v>952</v>
      </c>
      <c r="B93" s="380" t="s">
        <v>953</v>
      </c>
      <c r="C93" s="380" t="s">
        <v>917</v>
      </c>
    </row>
    <row r="94" spans="1:3" ht="29" x14ac:dyDescent="0.35">
      <c r="A94" s="380" t="s">
        <v>954</v>
      </c>
      <c r="B94" s="380" t="s">
        <v>955</v>
      </c>
      <c r="C94" s="380" t="s">
        <v>956</v>
      </c>
    </row>
    <row r="95" spans="1:3" ht="29" x14ac:dyDescent="0.35">
      <c r="A95" s="380" t="s">
        <v>957</v>
      </c>
      <c r="B95" s="380" t="s">
        <v>958</v>
      </c>
      <c r="C95" s="380" t="s">
        <v>959</v>
      </c>
    </row>
    <row r="96" spans="1:3" x14ac:dyDescent="0.35">
      <c r="A96" s="380" t="s">
        <v>960</v>
      </c>
      <c r="B96" s="380" t="s">
        <v>961</v>
      </c>
      <c r="C96" s="380" t="s">
        <v>944</v>
      </c>
    </row>
    <row r="97" spans="1:3" ht="29" x14ac:dyDescent="0.35">
      <c r="A97" s="380" t="s">
        <v>962</v>
      </c>
      <c r="B97" s="380" t="s">
        <v>963</v>
      </c>
      <c r="C97" s="380" t="s">
        <v>964</v>
      </c>
    </row>
    <row r="98" spans="1:3" ht="29" x14ac:dyDescent="0.35">
      <c r="A98" s="380" t="s">
        <v>965</v>
      </c>
      <c r="B98" s="380" t="s">
        <v>966</v>
      </c>
      <c r="C98" s="380" t="s">
        <v>967</v>
      </c>
    </row>
    <row r="99" spans="1:3" ht="29" x14ac:dyDescent="0.35">
      <c r="A99" s="380" t="s">
        <v>968</v>
      </c>
      <c r="B99" s="380" t="s">
        <v>969</v>
      </c>
      <c r="C99" s="380" t="s">
        <v>970</v>
      </c>
    </row>
    <row r="100" spans="1:3" ht="29" x14ac:dyDescent="0.35">
      <c r="A100" s="380" t="s">
        <v>971</v>
      </c>
      <c r="B100" s="380"/>
      <c r="C100" s="380" t="s">
        <v>972</v>
      </c>
    </row>
    <row r="102" spans="1:3" x14ac:dyDescent="0.35">
      <c r="A102" s="53" t="s">
        <v>1976</v>
      </c>
    </row>
    <row r="103" spans="1:3" x14ac:dyDescent="0.35">
      <c r="A103" s="381" t="s">
        <v>1977</v>
      </c>
    </row>
  </sheetData>
  <mergeCells count="6">
    <mergeCell ref="C78:C79"/>
    <mergeCell ref="A6:B6"/>
    <mergeCell ref="C6:F6"/>
    <mergeCell ref="G6:I6"/>
    <mergeCell ref="A78:A79"/>
    <mergeCell ref="B78:B79"/>
  </mergeCells>
  <hyperlinks>
    <hyperlink ref="G2" r:id="rId1" xr:uid="{31FB0674-5C07-4543-B731-4BECA23604B7}"/>
  </hyperlinks>
  <pageMargins left="0.7" right="0.7" top="0.75" bottom="0.75" header="0.3" footer="0.3"/>
  <pageSetup paperSize="9" orientation="portrait"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D7D2-C7BF-4EC7-8D52-A6374635C49A}">
  <dimension ref="A1:R77"/>
  <sheetViews>
    <sheetView topLeftCell="A16" workbookViewId="0">
      <selection activeCell="M29" sqref="M29"/>
    </sheetView>
  </sheetViews>
  <sheetFormatPr baseColWidth="10" defaultColWidth="9.08984375" defaultRowHeight="14.5" x14ac:dyDescent="0.35"/>
  <cols>
    <col min="1" max="6" width="9.08984375" style="566"/>
    <col min="7" max="7" width="14.90625" style="566" customWidth="1"/>
    <col min="8" max="8" width="19.453125" style="566" customWidth="1"/>
    <col min="9" max="9" width="15.6328125" style="566" customWidth="1"/>
    <col min="10" max="10" width="9.08984375" style="597"/>
    <col min="11" max="11" width="18.54296875" style="566" customWidth="1"/>
    <col min="12" max="13" width="9.08984375" style="566"/>
    <col min="14" max="14" width="14.36328125" style="566" customWidth="1"/>
    <col min="15" max="15" width="15.36328125" style="566" customWidth="1"/>
    <col min="16" max="16" width="9.08984375" style="566"/>
    <col min="17" max="17" width="9.08984375" style="597"/>
    <col min="18" max="18" width="18.36328125" style="566" customWidth="1"/>
    <col min="19" max="16384" width="9.08984375" style="566"/>
  </cols>
  <sheetData>
    <row r="1" spans="1:18" x14ac:dyDescent="0.35">
      <c r="A1" s="723" t="s">
        <v>2790</v>
      </c>
      <c r="B1" s="723"/>
      <c r="C1" s="723"/>
      <c r="D1" s="723"/>
      <c r="E1" s="723"/>
      <c r="F1" s="723"/>
      <c r="G1" s="723"/>
      <c r="H1" s="723"/>
      <c r="I1" s="723"/>
    </row>
    <row r="2" spans="1:18" x14ac:dyDescent="0.35">
      <c r="A2" s="723"/>
      <c r="B2" s="723"/>
      <c r="C2" s="723"/>
      <c r="D2" s="723"/>
      <c r="E2" s="723"/>
      <c r="F2" s="723"/>
      <c r="G2" s="723"/>
      <c r="H2" s="723"/>
      <c r="I2" s="723"/>
    </row>
    <row r="3" spans="1:18" x14ac:dyDescent="0.35">
      <c r="A3" s="732" t="s">
        <v>2796</v>
      </c>
      <c r="B3" s="732"/>
      <c r="C3" s="732" t="s">
        <v>108</v>
      </c>
      <c r="D3" s="732"/>
      <c r="E3" s="732" t="s">
        <v>109</v>
      </c>
      <c r="F3" s="732"/>
      <c r="G3" s="612" t="s">
        <v>110</v>
      </c>
      <c r="H3" s="618" t="s">
        <v>907</v>
      </c>
      <c r="I3" s="612" t="s">
        <v>2798</v>
      </c>
    </row>
    <row r="4" spans="1:18" ht="29" x14ac:dyDescent="0.35">
      <c r="A4" s="741" t="s">
        <v>2010</v>
      </c>
      <c r="B4" s="742"/>
      <c r="C4" s="741" t="s">
        <v>1238</v>
      </c>
      <c r="D4" s="742"/>
      <c r="E4" s="799" t="s">
        <v>895</v>
      </c>
      <c r="F4" s="800"/>
      <c r="G4" s="484" t="s">
        <v>95</v>
      </c>
      <c r="H4" s="511" t="s">
        <v>896</v>
      </c>
      <c r="I4" s="514" t="s">
        <v>897</v>
      </c>
    </row>
    <row r="5" spans="1:18" ht="44" customHeight="1" x14ac:dyDescent="0.35">
      <c r="A5" s="776" t="s">
        <v>2803</v>
      </c>
      <c r="B5" s="777"/>
      <c r="C5" s="777"/>
      <c r="D5" s="777"/>
      <c r="E5" s="778"/>
      <c r="F5" s="730"/>
      <c r="G5" s="730"/>
    </row>
    <row r="6" spans="1:18" ht="40.25" customHeight="1" x14ac:dyDescent="0.35">
      <c r="A6" s="776" t="s">
        <v>2804</v>
      </c>
      <c r="B6" s="777"/>
      <c r="C6" s="777"/>
      <c r="D6" s="777"/>
      <c r="E6" s="778"/>
      <c r="F6" s="730" t="s">
        <v>2845</v>
      </c>
      <c r="G6" s="730"/>
    </row>
    <row r="7" spans="1:18" x14ac:dyDescent="0.35">
      <c r="B7" s="731" t="s">
        <v>2797</v>
      </c>
      <c r="C7" s="731"/>
      <c r="D7" s="731"/>
      <c r="E7" s="731"/>
      <c r="F7" s="774"/>
      <c r="G7" s="774"/>
    </row>
    <row r="9" spans="1:18" x14ac:dyDescent="0.35">
      <c r="A9" s="724" t="s">
        <v>13</v>
      </c>
      <c r="B9" s="725"/>
      <c r="C9" s="726" t="s">
        <v>12</v>
      </c>
      <c r="D9" s="727"/>
      <c r="E9" s="727"/>
      <c r="F9" s="728"/>
      <c r="G9" s="729" t="s">
        <v>10</v>
      </c>
      <c r="H9" s="729"/>
      <c r="I9" s="729"/>
      <c r="J9" s="577" t="s">
        <v>2792</v>
      </c>
      <c r="K9" s="578" t="s">
        <v>2794</v>
      </c>
      <c r="N9" s="801" t="s">
        <v>1552</v>
      </c>
      <c r="O9" s="801"/>
      <c r="P9" s="801"/>
      <c r="Q9" s="577" t="s">
        <v>2792</v>
      </c>
      <c r="R9" s="578" t="s">
        <v>2794</v>
      </c>
    </row>
    <row r="10" spans="1:18" ht="72.5" x14ac:dyDescent="0.35">
      <c r="A10" s="572" t="s">
        <v>4</v>
      </c>
      <c r="B10" s="572" t="s">
        <v>5</v>
      </c>
      <c r="C10" s="573" t="s">
        <v>6</v>
      </c>
      <c r="D10" s="573" t="s">
        <v>880</v>
      </c>
      <c r="E10" s="573" t="s">
        <v>7</v>
      </c>
      <c r="F10" s="573" t="s">
        <v>881</v>
      </c>
      <c r="G10" s="574" t="s">
        <v>0</v>
      </c>
      <c r="H10" s="574" t="s">
        <v>1</v>
      </c>
      <c r="I10" s="574" t="s">
        <v>894</v>
      </c>
      <c r="J10" s="575" t="s">
        <v>2793</v>
      </c>
      <c r="K10" s="576" t="s">
        <v>2795</v>
      </c>
      <c r="N10" s="620" t="s">
        <v>912</v>
      </c>
      <c r="O10" s="620" t="s">
        <v>913</v>
      </c>
      <c r="P10" s="620" t="s">
        <v>914</v>
      </c>
      <c r="Q10" s="575" t="s">
        <v>2793</v>
      </c>
      <c r="R10" s="576" t="s">
        <v>2795</v>
      </c>
    </row>
    <row r="11" spans="1:18" ht="29" x14ac:dyDescent="0.35">
      <c r="A11" s="610"/>
      <c r="B11" s="610"/>
      <c r="C11" s="610"/>
      <c r="D11" s="610"/>
      <c r="E11" s="610"/>
      <c r="F11" s="610"/>
      <c r="G11" s="569" t="s">
        <v>2</v>
      </c>
      <c r="H11" s="569"/>
      <c r="I11" s="569"/>
      <c r="J11" s="615"/>
      <c r="K11" s="568"/>
      <c r="N11" s="380" t="s">
        <v>915</v>
      </c>
      <c r="O11" s="380" t="s">
        <v>916</v>
      </c>
      <c r="P11" s="380" t="s">
        <v>917</v>
      </c>
      <c r="Q11" s="615" t="s">
        <v>8</v>
      </c>
      <c r="R11" s="568"/>
    </row>
    <row r="12" spans="1:18" ht="29" x14ac:dyDescent="0.35">
      <c r="A12" s="610" t="s">
        <v>8</v>
      </c>
      <c r="B12" s="610"/>
      <c r="C12" s="610"/>
      <c r="D12" s="610" t="s">
        <v>8</v>
      </c>
      <c r="E12" s="610"/>
      <c r="F12" s="610"/>
      <c r="G12" s="569" t="s">
        <v>3</v>
      </c>
      <c r="H12" s="569"/>
      <c r="I12" s="569" t="s">
        <v>916</v>
      </c>
      <c r="J12" s="615" t="s">
        <v>8</v>
      </c>
      <c r="K12" s="568"/>
      <c r="N12" s="380" t="s">
        <v>918</v>
      </c>
      <c r="O12" s="380" t="s">
        <v>919</v>
      </c>
      <c r="P12" s="380" t="s">
        <v>920</v>
      </c>
      <c r="Q12" s="615" t="s">
        <v>8</v>
      </c>
      <c r="R12" s="568"/>
    </row>
    <row r="13" spans="1:18" ht="116" x14ac:dyDescent="0.35">
      <c r="A13" s="610"/>
      <c r="B13" s="610"/>
      <c r="C13" s="610"/>
      <c r="D13" s="610"/>
      <c r="E13" s="610"/>
      <c r="F13" s="610"/>
      <c r="G13" s="569" t="s">
        <v>853</v>
      </c>
      <c r="H13" s="569" t="s">
        <v>73</v>
      </c>
      <c r="I13" s="488"/>
      <c r="J13" s="615"/>
      <c r="K13" s="568"/>
      <c r="N13" s="380" t="s">
        <v>921</v>
      </c>
      <c r="O13" s="380" t="s">
        <v>922</v>
      </c>
      <c r="P13" s="380" t="s">
        <v>923</v>
      </c>
      <c r="Q13" s="615" t="s">
        <v>8</v>
      </c>
      <c r="R13" s="568"/>
    </row>
    <row r="14" spans="1:18" ht="29" x14ac:dyDescent="0.35">
      <c r="A14" s="610"/>
      <c r="B14" s="610"/>
      <c r="C14" s="610"/>
      <c r="D14" s="610"/>
      <c r="E14" s="610"/>
      <c r="F14" s="610"/>
      <c r="G14" s="569" t="s">
        <v>14</v>
      </c>
      <c r="H14" s="569" t="s">
        <v>76</v>
      </c>
      <c r="I14" s="569"/>
      <c r="J14" s="615"/>
      <c r="K14" s="568"/>
      <c r="N14" s="380" t="s">
        <v>924</v>
      </c>
      <c r="O14" s="380" t="s">
        <v>925</v>
      </c>
      <c r="P14" s="380" t="s">
        <v>926</v>
      </c>
      <c r="Q14" s="615" t="s">
        <v>8</v>
      </c>
      <c r="R14" s="568"/>
    </row>
    <row r="15" spans="1:18" ht="29" x14ac:dyDescent="0.35">
      <c r="A15" s="610"/>
      <c r="B15" s="610"/>
      <c r="C15" s="610"/>
      <c r="D15" s="610"/>
      <c r="E15" s="610"/>
      <c r="F15" s="610"/>
      <c r="G15" s="569" t="s">
        <v>16</v>
      </c>
      <c r="H15" s="569"/>
      <c r="I15" s="569"/>
      <c r="J15" s="615"/>
      <c r="K15" s="568"/>
      <c r="N15" s="380" t="s">
        <v>927</v>
      </c>
      <c r="O15" s="380" t="s">
        <v>928</v>
      </c>
      <c r="P15" s="380" t="s">
        <v>929</v>
      </c>
      <c r="Q15" s="617" t="s">
        <v>8</v>
      </c>
      <c r="R15" s="568"/>
    </row>
    <row r="16" spans="1:18" ht="43.5" x14ac:dyDescent="0.35">
      <c r="A16" s="610" t="s">
        <v>8</v>
      </c>
      <c r="B16" s="610"/>
      <c r="C16" s="610"/>
      <c r="D16" s="610" t="s">
        <v>8</v>
      </c>
      <c r="E16" s="610"/>
      <c r="F16" s="610"/>
      <c r="G16" s="569" t="s">
        <v>17</v>
      </c>
      <c r="H16" s="569" t="s">
        <v>19</v>
      </c>
      <c r="I16" s="569" t="s">
        <v>961</v>
      </c>
      <c r="J16" s="615" t="s">
        <v>8</v>
      </c>
      <c r="K16" s="568"/>
      <c r="N16" s="380" t="s">
        <v>930</v>
      </c>
      <c r="O16" s="380" t="s">
        <v>931</v>
      </c>
      <c r="P16" s="380" t="s">
        <v>932</v>
      </c>
      <c r="Q16" s="617" t="s">
        <v>8</v>
      </c>
      <c r="R16" s="568"/>
    </row>
    <row r="17" spans="1:18" ht="43.5" x14ac:dyDescent="0.35">
      <c r="A17" s="610"/>
      <c r="B17" s="610"/>
      <c r="C17" s="610"/>
      <c r="D17" s="610"/>
      <c r="E17" s="610"/>
      <c r="F17" s="610"/>
      <c r="G17" s="569" t="s">
        <v>20</v>
      </c>
      <c r="H17" s="569" t="s">
        <v>21</v>
      </c>
      <c r="I17" s="569"/>
      <c r="J17" s="615"/>
      <c r="K17" s="568"/>
      <c r="N17" s="380" t="s">
        <v>933</v>
      </c>
      <c r="O17" s="380" t="s">
        <v>934</v>
      </c>
      <c r="P17" s="380" t="s">
        <v>935</v>
      </c>
      <c r="Q17" s="617" t="s">
        <v>8</v>
      </c>
      <c r="R17" s="568"/>
    </row>
    <row r="18" spans="1:18" ht="58" x14ac:dyDescent="0.35">
      <c r="A18" s="610" t="s">
        <v>8</v>
      </c>
      <c r="B18" s="610" t="s">
        <v>8</v>
      </c>
      <c r="C18" s="610"/>
      <c r="D18" s="610" t="s">
        <v>8</v>
      </c>
      <c r="E18" s="610"/>
      <c r="F18" s="610"/>
      <c r="G18" s="569" t="s">
        <v>2261</v>
      </c>
      <c r="H18" s="569" t="s">
        <v>77</v>
      </c>
      <c r="I18" s="569" t="s">
        <v>943</v>
      </c>
      <c r="J18" s="615" t="s">
        <v>8</v>
      </c>
      <c r="K18" s="568"/>
      <c r="N18" s="380" t="s">
        <v>936</v>
      </c>
      <c r="O18" s="380" t="s">
        <v>937</v>
      </c>
      <c r="P18" s="380" t="s">
        <v>938</v>
      </c>
      <c r="Q18" s="617" t="s">
        <v>8</v>
      </c>
      <c r="R18" s="568"/>
    </row>
    <row r="19" spans="1:18" ht="29" x14ac:dyDescent="0.35">
      <c r="A19" s="610" t="s">
        <v>8</v>
      </c>
      <c r="B19" s="610" t="s">
        <v>8</v>
      </c>
      <c r="C19" s="610"/>
      <c r="D19" s="610" t="s">
        <v>8</v>
      </c>
      <c r="E19" s="610"/>
      <c r="F19" s="610"/>
      <c r="G19" s="569" t="s">
        <v>78</v>
      </c>
      <c r="H19" s="569" t="s">
        <v>76</v>
      </c>
      <c r="I19" s="569" t="s">
        <v>945</v>
      </c>
      <c r="J19" s="615" t="s">
        <v>8</v>
      </c>
      <c r="K19" s="568"/>
      <c r="N19" s="380" t="s">
        <v>939</v>
      </c>
      <c r="O19" s="380" t="s">
        <v>940</v>
      </c>
      <c r="P19" s="380" t="s">
        <v>941</v>
      </c>
      <c r="Q19" s="617" t="s">
        <v>8</v>
      </c>
      <c r="R19" s="568"/>
    </row>
    <row r="20" spans="1:18" ht="87" x14ac:dyDescent="0.35">
      <c r="A20" s="610"/>
      <c r="B20" s="610"/>
      <c r="C20" s="610"/>
      <c r="D20" s="610"/>
      <c r="E20" s="610"/>
      <c r="F20" s="610"/>
      <c r="G20" s="569" t="s">
        <v>2262</v>
      </c>
      <c r="H20" s="569"/>
      <c r="I20" s="569"/>
      <c r="J20" s="615"/>
      <c r="K20" s="633" t="s">
        <v>3039</v>
      </c>
      <c r="N20" s="380" t="s">
        <v>942</v>
      </c>
      <c r="O20" s="380" t="s">
        <v>943</v>
      </c>
      <c r="P20" s="380" t="s">
        <v>944</v>
      </c>
      <c r="Q20" s="617" t="s">
        <v>8</v>
      </c>
      <c r="R20" s="568"/>
    </row>
    <row r="21" spans="1:18" ht="58" x14ac:dyDescent="0.35">
      <c r="A21" s="610"/>
      <c r="B21" s="610"/>
      <c r="C21" s="610"/>
      <c r="D21" s="610"/>
      <c r="E21" s="610"/>
      <c r="F21" s="610"/>
      <c r="G21" s="569" t="s">
        <v>79</v>
      </c>
      <c r="H21" s="569" t="s">
        <v>80</v>
      </c>
      <c r="I21" s="569"/>
      <c r="J21" s="615"/>
      <c r="K21" s="568"/>
      <c r="N21" s="380" t="s">
        <v>78</v>
      </c>
      <c r="O21" s="380" t="s">
        <v>945</v>
      </c>
      <c r="P21" s="380" t="s">
        <v>944</v>
      </c>
      <c r="Q21" s="617" t="s">
        <v>8</v>
      </c>
      <c r="R21" s="568"/>
    </row>
    <row r="22" spans="1:18" ht="43.5" x14ac:dyDescent="0.35">
      <c r="A22" s="610"/>
      <c r="B22" s="610"/>
      <c r="C22" s="610"/>
      <c r="D22" s="610"/>
      <c r="E22" s="610"/>
      <c r="F22" s="610"/>
      <c r="G22" s="569" t="s">
        <v>22</v>
      </c>
      <c r="H22" s="569" t="s">
        <v>23</v>
      </c>
      <c r="I22" s="569"/>
      <c r="J22" s="615"/>
      <c r="K22" s="568"/>
      <c r="N22" s="380" t="s">
        <v>946</v>
      </c>
      <c r="O22" s="380" t="s">
        <v>947</v>
      </c>
      <c r="P22" s="380" t="s">
        <v>948</v>
      </c>
      <c r="Q22" s="634" t="s">
        <v>8</v>
      </c>
      <c r="R22" s="567"/>
    </row>
    <row r="23" spans="1:18" ht="43.5" x14ac:dyDescent="0.35">
      <c r="A23" s="610"/>
      <c r="B23" s="610"/>
      <c r="C23" s="610"/>
      <c r="D23" s="610"/>
      <c r="E23" s="610"/>
      <c r="F23" s="610"/>
      <c r="G23" s="569" t="s">
        <v>24</v>
      </c>
      <c r="H23" s="569" t="s">
        <v>25</v>
      </c>
      <c r="I23" s="569"/>
      <c r="J23" s="615"/>
      <c r="K23" s="568"/>
      <c r="N23" s="380" t="s">
        <v>949</v>
      </c>
      <c r="O23" s="380" t="s">
        <v>950</v>
      </c>
      <c r="P23" s="380" t="s">
        <v>951</v>
      </c>
      <c r="Q23" s="634" t="s">
        <v>8</v>
      </c>
      <c r="R23" s="567"/>
    </row>
    <row r="24" spans="1:18" ht="58" x14ac:dyDescent="0.35">
      <c r="A24" s="610"/>
      <c r="B24" s="610"/>
      <c r="C24" s="610"/>
      <c r="D24" s="610"/>
      <c r="E24" s="610"/>
      <c r="F24" s="610"/>
      <c r="G24" s="569" t="s">
        <v>26</v>
      </c>
      <c r="H24" s="569" t="s">
        <v>27</v>
      </c>
      <c r="I24" s="569"/>
      <c r="J24" s="615"/>
      <c r="K24" s="568"/>
      <c r="N24" s="380" t="s">
        <v>952</v>
      </c>
      <c r="O24" s="380" t="s">
        <v>953</v>
      </c>
      <c r="P24" s="380" t="s">
        <v>917</v>
      </c>
      <c r="Q24" s="634" t="s">
        <v>8</v>
      </c>
      <c r="R24" s="567"/>
    </row>
    <row r="25" spans="1:18" ht="43.5" x14ac:dyDescent="0.35">
      <c r="A25" s="610"/>
      <c r="B25" s="610"/>
      <c r="C25" s="610"/>
      <c r="D25" s="610"/>
      <c r="E25" s="610"/>
      <c r="F25" s="610"/>
      <c r="G25" s="569" t="s">
        <v>28</v>
      </c>
      <c r="H25" s="569" t="s">
        <v>29</v>
      </c>
      <c r="I25" s="569"/>
      <c r="J25" s="615"/>
      <c r="K25" s="568"/>
      <c r="N25" s="380" t="s">
        <v>954</v>
      </c>
      <c r="O25" s="380" t="s">
        <v>955</v>
      </c>
      <c r="P25" s="380" t="s">
        <v>956</v>
      </c>
      <c r="Q25" s="634" t="s">
        <v>8</v>
      </c>
      <c r="R25" s="567"/>
    </row>
    <row r="26" spans="1:18" ht="29" x14ac:dyDescent="0.35">
      <c r="A26" s="610"/>
      <c r="B26" s="610"/>
      <c r="C26" s="610"/>
      <c r="D26" s="610"/>
      <c r="E26" s="610"/>
      <c r="F26" s="610"/>
      <c r="G26" s="569" t="s">
        <v>30</v>
      </c>
      <c r="H26" s="569" t="s">
        <v>31</v>
      </c>
      <c r="I26" s="569"/>
      <c r="J26" s="615"/>
      <c r="K26" s="568"/>
      <c r="N26" s="380" t="s">
        <v>957</v>
      </c>
      <c r="O26" s="380" t="s">
        <v>958</v>
      </c>
      <c r="P26" s="380" t="s">
        <v>959</v>
      </c>
      <c r="Q26" s="634" t="s">
        <v>8</v>
      </c>
      <c r="R26" s="567"/>
    </row>
    <row r="27" spans="1:18" ht="29" x14ac:dyDescent="0.35">
      <c r="A27" s="610"/>
      <c r="B27" s="610"/>
      <c r="C27" s="610"/>
      <c r="D27" s="610"/>
      <c r="E27" s="610"/>
      <c r="F27" s="610"/>
      <c r="G27" s="569" t="s">
        <v>32</v>
      </c>
      <c r="H27" s="569" t="s">
        <v>33</v>
      </c>
      <c r="I27" s="569"/>
      <c r="J27" s="615"/>
      <c r="K27" s="568"/>
      <c r="N27" s="380" t="s">
        <v>960</v>
      </c>
      <c r="O27" s="380" t="s">
        <v>961</v>
      </c>
      <c r="P27" s="380" t="s">
        <v>944</v>
      </c>
      <c r="Q27" s="634" t="s">
        <v>8</v>
      </c>
      <c r="R27" s="567"/>
    </row>
    <row r="28" spans="1:18" ht="29" x14ac:dyDescent="0.35">
      <c r="A28" s="610"/>
      <c r="B28" s="610"/>
      <c r="C28" s="610"/>
      <c r="D28" s="610"/>
      <c r="E28" s="610"/>
      <c r="F28" s="610"/>
      <c r="G28" s="569" t="s">
        <v>84</v>
      </c>
      <c r="H28" s="569" t="s">
        <v>85</v>
      </c>
      <c r="I28" s="569"/>
      <c r="J28" s="615"/>
      <c r="K28" s="568"/>
      <c r="N28" s="380" t="s">
        <v>962</v>
      </c>
      <c r="O28" s="380" t="s">
        <v>963</v>
      </c>
      <c r="P28" s="380" t="s">
        <v>964</v>
      </c>
      <c r="Q28" s="634" t="s">
        <v>8</v>
      </c>
      <c r="R28" s="567"/>
    </row>
    <row r="29" spans="1:18" ht="29" x14ac:dyDescent="0.35">
      <c r="A29" s="610"/>
      <c r="B29" s="610"/>
      <c r="C29" s="610"/>
      <c r="D29" s="610"/>
      <c r="E29" s="610"/>
      <c r="F29" s="610"/>
      <c r="G29" s="569" t="s">
        <v>86</v>
      </c>
      <c r="H29" s="569" t="s">
        <v>87</v>
      </c>
      <c r="I29" s="569"/>
      <c r="J29" s="615"/>
      <c r="K29" s="568"/>
      <c r="N29" s="380" t="s">
        <v>965</v>
      </c>
      <c r="O29" s="380" t="s">
        <v>966</v>
      </c>
      <c r="P29" s="380" t="s">
        <v>967</v>
      </c>
      <c r="Q29" s="634" t="s">
        <v>8</v>
      </c>
      <c r="R29" s="567"/>
    </row>
    <row r="30" spans="1:18" ht="43.5" x14ac:dyDescent="0.35">
      <c r="A30" s="610"/>
      <c r="B30" s="610"/>
      <c r="C30" s="610"/>
      <c r="D30" s="610"/>
      <c r="E30" s="610"/>
      <c r="F30" s="610"/>
      <c r="G30" s="569" t="s">
        <v>88</v>
      </c>
      <c r="H30" s="569"/>
      <c r="I30" s="569"/>
      <c r="J30" s="615"/>
      <c r="K30" s="568"/>
      <c r="N30" s="380" t="s">
        <v>968</v>
      </c>
      <c r="O30" s="380" t="s">
        <v>969</v>
      </c>
      <c r="P30" s="380" t="s">
        <v>970</v>
      </c>
      <c r="Q30" s="634" t="s">
        <v>8</v>
      </c>
      <c r="R30" s="567"/>
    </row>
    <row r="31" spans="1:18" ht="87" x14ac:dyDescent="0.35">
      <c r="A31" s="610" t="s">
        <v>8</v>
      </c>
      <c r="B31" s="610"/>
      <c r="C31" s="610"/>
      <c r="D31" s="610" t="s">
        <v>8</v>
      </c>
      <c r="E31" s="610"/>
      <c r="F31" s="610"/>
      <c r="G31" s="569" t="s">
        <v>74</v>
      </c>
      <c r="H31" s="569" t="s">
        <v>81</v>
      </c>
      <c r="I31" s="569" t="s">
        <v>934</v>
      </c>
      <c r="J31" s="615" t="s">
        <v>8</v>
      </c>
      <c r="K31" s="633" t="s">
        <v>3040</v>
      </c>
      <c r="N31" s="380" t="s">
        <v>971</v>
      </c>
      <c r="O31" s="380"/>
      <c r="P31" s="380" t="s">
        <v>972</v>
      </c>
      <c r="Q31" s="634" t="s">
        <v>8</v>
      </c>
      <c r="R31" s="567"/>
    </row>
    <row r="32" spans="1:18" ht="87" x14ac:dyDescent="0.35">
      <c r="A32" s="610"/>
      <c r="B32" s="610"/>
      <c r="C32" s="610"/>
      <c r="D32" s="610"/>
      <c r="E32" s="610"/>
      <c r="F32" s="610"/>
      <c r="G32" s="569" t="s">
        <v>82</v>
      </c>
      <c r="H32" s="569"/>
      <c r="I32" s="569"/>
      <c r="J32" s="615" t="s">
        <v>3041</v>
      </c>
      <c r="K32" s="633" t="s">
        <v>3042</v>
      </c>
    </row>
    <row r="33" spans="1:11" ht="87" x14ac:dyDescent="0.35">
      <c r="A33" s="610"/>
      <c r="B33" s="610"/>
      <c r="C33" s="610"/>
      <c r="D33" s="610"/>
      <c r="E33" s="610"/>
      <c r="F33" s="610"/>
      <c r="G33" s="569" t="s">
        <v>89</v>
      </c>
      <c r="H33" s="569"/>
      <c r="I33" s="569"/>
      <c r="J33" s="615"/>
      <c r="K33" s="568"/>
    </row>
    <row r="34" spans="1:11" ht="58" x14ac:dyDescent="0.35">
      <c r="A34" s="610"/>
      <c r="B34" s="610"/>
      <c r="C34" s="610"/>
      <c r="D34" s="610"/>
      <c r="E34" s="610"/>
      <c r="F34" s="610"/>
      <c r="G34" s="569" t="s">
        <v>34</v>
      </c>
      <c r="H34" s="569" t="s">
        <v>35</v>
      </c>
      <c r="I34" s="569"/>
      <c r="J34" s="615"/>
      <c r="K34" s="568"/>
    </row>
    <row r="35" spans="1:11" ht="43.5" x14ac:dyDescent="0.35">
      <c r="A35" s="610"/>
      <c r="B35" s="610"/>
      <c r="C35" s="610"/>
      <c r="D35" s="610"/>
      <c r="E35" s="610"/>
      <c r="F35" s="610"/>
      <c r="G35" s="569" t="s">
        <v>90</v>
      </c>
      <c r="H35" s="569" t="s">
        <v>91</v>
      </c>
      <c r="I35" s="569"/>
      <c r="J35" s="615"/>
      <c r="K35" s="568"/>
    </row>
    <row r="36" spans="1:11" ht="43.5" x14ac:dyDescent="0.35">
      <c r="A36" s="610"/>
      <c r="B36" s="610"/>
      <c r="C36" s="610"/>
      <c r="D36" s="610"/>
      <c r="E36" s="610"/>
      <c r="F36" s="610"/>
      <c r="G36" s="569" t="s">
        <v>37</v>
      </c>
      <c r="H36" s="569" t="s">
        <v>38</v>
      </c>
      <c r="I36" s="569"/>
      <c r="J36" s="615"/>
      <c r="K36" s="568"/>
    </row>
    <row r="37" spans="1:11" ht="43.5" x14ac:dyDescent="0.35">
      <c r="A37" s="610"/>
      <c r="B37" s="610"/>
      <c r="C37" s="610"/>
      <c r="D37" s="610"/>
      <c r="E37" s="610"/>
      <c r="F37" s="610"/>
      <c r="G37" s="569" t="s">
        <v>92</v>
      </c>
      <c r="H37" s="569" t="s">
        <v>38</v>
      </c>
      <c r="I37" s="569"/>
      <c r="J37" s="615"/>
      <c r="K37" s="568"/>
    </row>
    <row r="38" spans="1:11" ht="43.5" x14ac:dyDescent="0.35">
      <c r="A38" s="610"/>
      <c r="B38" s="610"/>
      <c r="C38" s="610"/>
      <c r="D38" s="610"/>
      <c r="E38" s="610"/>
      <c r="F38" s="610"/>
      <c r="G38" s="569" t="s">
        <v>39</v>
      </c>
      <c r="H38" s="569" t="s">
        <v>40</v>
      </c>
      <c r="I38" s="569"/>
      <c r="J38" s="615"/>
      <c r="K38" s="568"/>
    </row>
    <row r="39" spans="1:11" ht="43.5" x14ac:dyDescent="0.35">
      <c r="A39" s="610"/>
      <c r="B39" s="610"/>
      <c r="C39" s="610"/>
      <c r="D39" s="610"/>
      <c r="E39" s="610"/>
      <c r="F39" s="610"/>
      <c r="G39" s="569" t="s">
        <v>93</v>
      </c>
      <c r="H39" s="569" t="s">
        <v>94</v>
      </c>
      <c r="I39" s="569"/>
      <c r="J39" s="615"/>
      <c r="K39" s="568"/>
    </row>
    <row r="40" spans="1:11" ht="58" x14ac:dyDescent="0.35">
      <c r="A40" s="610"/>
      <c r="B40" s="610"/>
      <c r="C40" s="610"/>
      <c r="D40" s="610"/>
      <c r="E40" s="610"/>
      <c r="F40" s="610"/>
      <c r="G40" s="569" t="s">
        <v>41</v>
      </c>
      <c r="H40" s="569" t="s">
        <v>42</v>
      </c>
      <c r="I40" s="569"/>
      <c r="J40" s="615"/>
      <c r="K40" s="568"/>
    </row>
    <row r="41" spans="1:11" ht="116" x14ac:dyDescent="0.35">
      <c r="A41" s="610"/>
      <c r="B41" s="610"/>
      <c r="C41" s="610"/>
      <c r="D41" s="610"/>
      <c r="E41" s="610"/>
      <c r="F41" s="610"/>
      <c r="G41" s="569" t="s">
        <v>43</v>
      </c>
      <c r="H41" s="569" t="s">
        <v>44</v>
      </c>
      <c r="I41" s="569"/>
      <c r="J41" s="615"/>
      <c r="K41" s="568"/>
    </row>
    <row r="42" spans="1:11" ht="130.5" x14ac:dyDescent="0.35">
      <c r="A42" s="610"/>
      <c r="B42" s="610"/>
      <c r="C42" s="610"/>
      <c r="D42" s="610"/>
      <c r="E42" s="610"/>
      <c r="F42" s="610"/>
      <c r="G42" s="569" t="s">
        <v>45</v>
      </c>
      <c r="H42" s="569" t="s">
        <v>46</v>
      </c>
      <c r="I42" s="569"/>
      <c r="J42" s="615"/>
      <c r="K42" s="568"/>
    </row>
    <row r="43" spans="1:11" ht="29" x14ac:dyDescent="0.35">
      <c r="A43" s="610"/>
      <c r="B43" s="610"/>
      <c r="C43" s="610"/>
      <c r="D43" s="610"/>
      <c r="E43" s="610"/>
      <c r="F43" s="610"/>
      <c r="G43" s="569" t="s">
        <v>47</v>
      </c>
      <c r="H43" s="569" t="s">
        <v>48</v>
      </c>
      <c r="I43" s="569"/>
      <c r="J43" s="615"/>
      <c r="K43" s="568"/>
    </row>
    <row r="44" spans="1:11" ht="29" x14ac:dyDescent="0.35">
      <c r="A44" s="610"/>
      <c r="B44" s="610"/>
      <c r="C44" s="610"/>
      <c r="D44" s="610"/>
      <c r="E44" s="610"/>
      <c r="F44" s="610"/>
      <c r="G44" s="569" t="s">
        <v>49</v>
      </c>
      <c r="H44" s="569" t="s">
        <v>50</v>
      </c>
      <c r="I44" s="569"/>
      <c r="J44" s="615"/>
      <c r="K44" s="568"/>
    </row>
    <row r="45" spans="1:11" ht="29" x14ac:dyDescent="0.35">
      <c r="A45" s="610"/>
      <c r="B45" s="610"/>
      <c r="C45" s="610"/>
      <c r="D45" s="610"/>
      <c r="E45" s="610"/>
      <c r="F45" s="610"/>
      <c r="G45" s="569" t="s">
        <v>51</v>
      </c>
      <c r="H45" s="569" t="s">
        <v>52</v>
      </c>
      <c r="I45" s="569"/>
      <c r="J45" s="615"/>
      <c r="K45" s="568"/>
    </row>
    <row r="46" spans="1:11" ht="101.5" x14ac:dyDescent="0.35">
      <c r="A46" s="610"/>
      <c r="B46" s="610"/>
      <c r="C46" s="610"/>
      <c r="D46" s="610"/>
      <c r="E46" s="610"/>
      <c r="F46" s="610"/>
      <c r="G46" s="569" t="s">
        <v>854</v>
      </c>
      <c r="H46" s="569" t="s">
        <v>54</v>
      </c>
      <c r="I46" s="569"/>
      <c r="J46" s="615"/>
      <c r="K46" s="568"/>
    </row>
    <row r="47" spans="1:11" ht="290" x14ac:dyDescent="0.35">
      <c r="A47" s="610"/>
      <c r="B47" s="610"/>
      <c r="C47" s="610"/>
      <c r="D47" s="610"/>
      <c r="E47" s="610"/>
      <c r="F47" s="610"/>
      <c r="G47" s="569" t="s">
        <v>55</v>
      </c>
      <c r="H47" s="569" t="s">
        <v>56</v>
      </c>
      <c r="I47" s="569"/>
      <c r="J47" s="615"/>
      <c r="K47" s="568"/>
    </row>
    <row r="48" spans="1:11" ht="29" x14ac:dyDescent="0.35">
      <c r="A48" s="610"/>
      <c r="B48" s="610"/>
      <c r="C48" s="610"/>
      <c r="D48" s="610"/>
      <c r="E48" s="610"/>
      <c r="F48" s="610"/>
      <c r="G48" s="569" t="s">
        <v>57</v>
      </c>
      <c r="H48" s="569" t="s">
        <v>58</v>
      </c>
      <c r="I48" s="569"/>
      <c r="J48" s="615"/>
      <c r="K48" s="568"/>
    </row>
    <row r="49" spans="1:11" ht="43.5" x14ac:dyDescent="0.35">
      <c r="A49" s="610"/>
      <c r="B49" s="610"/>
      <c r="C49" s="610"/>
      <c r="D49" s="610"/>
      <c r="E49" s="610"/>
      <c r="F49" s="610"/>
      <c r="G49" s="569" t="s">
        <v>855</v>
      </c>
      <c r="H49" s="569"/>
      <c r="I49" s="569"/>
      <c r="J49" s="615"/>
      <c r="K49" s="568"/>
    </row>
    <row r="50" spans="1:11" ht="43.5" x14ac:dyDescent="0.35">
      <c r="A50" s="610"/>
      <c r="B50" s="610"/>
      <c r="C50" s="610"/>
      <c r="D50" s="610"/>
      <c r="E50" s="610"/>
      <c r="F50" s="610"/>
      <c r="G50" s="569" t="s">
        <v>59</v>
      </c>
      <c r="H50" s="569" t="s">
        <v>60</v>
      </c>
      <c r="I50" s="569"/>
      <c r="J50" s="615"/>
      <c r="K50" s="568"/>
    </row>
    <row r="51" spans="1:11" ht="43.5" x14ac:dyDescent="0.35">
      <c r="A51" s="610"/>
      <c r="B51" s="610"/>
      <c r="C51" s="610"/>
      <c r="D51" s="610"/>
      <c r="E51" s="610"/>
      <c r="F51" s="610"/>
      <c r="G51" s="569" t="s">
        <v>856</v>
      </c>
      <c r="H51" s="569"/>
      <c r="I51" s="569"/>
      <c r="J51" s="615"/>
      <c r="K51" s="568"/>
    </row>
    <row r="52" spans="1:11" ht="43.5" x14ac:dyDescent="0.35">
      <c r="A52" s="610"/>
      <c r="B52" s="610"/>
      <c r="C52" s="610"/>
      <c r="D52" s="610"/>
      <c r="E52" s="610"/>
      <c r="F52" s="610"/>
      <c r="G52" s="569" t="s">
        <v>857</v>
      </c>
      <c r="H52" s="569"/>
      <c r="I52" s="569"/>
      <c r="J52" s="615"/>
      <c r="K52" s="568"/>
    </row>
    <row r="53" spans="1:11" ht="43.5" x14ac:dyDescent="0.35">
      <c r="A53" s="610"/>
      <c r="B53" s="610"/>
      <c r="C53" s="610"/>
      <c r="D53" s="610"/>
      <c r="E53" s="610"/>
      <c r="F53" s="610"/>
      <c r="G53" s="569" t="s">
        <v>858</v>
      </c>
      <c r="H53" s="569"/>
      <c r="I53" s="569"/>
      <c r="J53" s="615"/>
      <c r="K53" s="568"/>
    </row>
    <row r="54" spans="1:11" ht="72.5" x14ac:dyDescent="0.35">
      <c r="A54" s="610"/>
      <c r="B54" s="610"/>
      <c r="C54" s="610"/>
      <c r="D54" s="610"/>
      <c r="E54" s="610"/>
      <c r="F54" s="610"/>
      <c r="G54" s="569" t="s">
        <v>859</v>
      </c>
      <c r="H54" s="569" t="s">
        <v>70</v>
      </c>
      <c r="I54" s="569"/>
      <c r="J54" s="615"/>
      <c r="K54" s="568"/>
    </row>
    <row r="55" spans="1:11" ht="43.5" x14ac:dyDescent="0.35">
      <c r="A55" s="610"/>
      <c r="B55" s="610"/>
      <c r="C55" s="610"/>
      <c r="D55" s="610"/>
      <c r="E55" s="610"/>
      <c r="F55" s="610"/>
      <c r="G55" s="569" t="s">
        <v>61</v>
      </c>
      <c r="H55" s="569" t="s">
        <v>62</v>
      </c>
      <c r="I55" s="569"/>
      <c r="J55" s="615"/>
      <c r="K55" s="568"/>
    </row>
    <row r="56" spans="1:11" ht="43.5" x14ac:dyDescent="0.35">
      <c r="A56" s="610"/>
      <c r="B56" s="610"/>
      <c r="C56" s="610"/>
      <c r="D56" s="610"/>
      <c r="E56" s="610"/>
      <c r="F56" s="610"/>
      <c r="G56" s="569" t="s">
        <v>63</v>
      </c>
      <c r="H56" s="569" t="s">
        <v>64</v>
      </c>
      <c r="I56" s="569"/>
      <c r="J56" s="615"/>
      <c r="K56" s="568"/>
    </row>
    <row r="57" spans="1:11" ht="43.5" x14ac:dyDescent="0.35">
      <c r="A57" s="610"/>
      <c r="B57" s="610"/>
      <c r="C57" s="610"/>
      <c r="D57" s="610"/>
      <c r="E57" s="610"/>
      <c r="F57" s="610"/>
      <c r="G57" s="569" t="s">
        <v>65</v>
      </c>
      <c r="H57" s="569" t="s">
        <v>66</v>
      </c>
      <c r="I57" s="569"/>
      <c r="J57" s="615"/>
      <c r="K57" s="568"/>
    </row>
    <row r="58" spans="1:11" ht="29" x14ac:dyDescent="0.35">
      <c r="A58" s="610"/>
      <c r="B58" s="610"/>
      <c r="C58" s="610"/>
      <c r="D58" s="610"/>
      <c r="E58" s="610"/>
      <c r="F58" s="610"/>
      <c r="G58" s="569" t="s">
        <v>67</v>
      </c>
      <c r="H58" s="569" t="s">
        <v>68</v>
      </c>
      <c r="I58" s="569"/>
      <c r="J58" s="615"/>
      <c r="K58" s="568"/>
    </row>
    <row r="59" spans="1:11" ht="87" x14ac:dyDescent="0.35">
      <c r="A59" s="610"/>
      <c r="B59" s="610"/>
      <c r="C59" s="610"/>
      <c r="D59" s="610"/>
      <c r="E59" s="610"/>
      <c r="F59" s="610"/>
      <c r="G59" s="569" t="s">
        <v>71</v>
      </c>
      <c r="H59" s="569" t="s">
        <v>72</v>
      </c>
      <c r="I59" s="569"/>
      <c r="J59" s="615"/>
      <c r="K59" s="568"/>
    </row>
    <row r="60" spans="1:11" ht="58" x14ac:dyDescent="0.35">
      <c r="A60" s="610"/>
      <c r="B60" s="610"/>
      <c r="C60" s="610"/>
      <c r="D60" s="610"/>
      <c r="E60" s="610"/>
      <c r="F60" s="610"/>
      <c r="G60" s="569" t="s">
        <v>860</v>
      </c>
      <c r="H60" s="569"/>
      <c r="I60" s="569"/>
      <c r="J60" s="615"/>
      <c r="K60" s="568"/>
    </row>
    <row r="61" spans="1:11" x14ac:dyDescent="0.35">
      <c r="A61" s="610"/>
      <c r="B61" s="610"/>
      <c r="C61" s="610"/>
      <c r="D61" s="610"/>
      <c r="E61" s="610"/>
      <c r="F61" s="610"/>
      <c r="G61" s="569" t="s">
        <v>96</v>
      </c>
      <c r="H61" s="569" t="s">
        <v>98</v>
      </c>
      <c r="I61" s="569"/>
      <c r="J61" s="615" t="s">
        <v>8</v>
      </c>
      <c r="K61" s="568"/>
    </row>
    <row r="62" spans="1:11" ht="43.5" x14ac:dyDescent="0.35">
      <c r="A62" s="610"/>
      <c r="B62" s="610"/>
      <c r="C62" s="610"/>
      <c r="D62" s="610"/>
      <c r="E62" s="610"/>
      <c r="F62" s="610"/>
      <c r="G62" s="569" t="s">
        <v>97</v>
      </c>
      <c r="H62" s="569" t="s">
        <v>99</v>
      </c>
      <c r="I62" s="569"/>
      <c r="J62" s="615"/>
      <c r="K62" s="568"/>
    </row>
    <row r="63" spans="1:11" ht="29" x14ac:dyDescent="0.35">
      <c r="A63" s="610" t="s">
        <v>8</v>
      </c>
      <c r="B63" s="610"/>
      <c r="C63" s="610"/>
      <c r="D63" s="610" t="s">
        <v>8</v>
      </c>
      <c r="E63" s="610"/>
      <c r="F63" s="610"/>
      <c r="G63" s="569" t="s">
        <v>918</v>
      </c>
      <c r="H63" s="569"/>
      <c r="I63" s="569" t="s">
        <v>919</v>
      </c>
      <c r="J63" s="635" t="s">
        <v>8</v>
      </c>
      <c r="K63" s="567"/>
    </row>
    <row r="64" spans="1:11" ht="29" x14ac:dyDescent="0.35">
      <c r="A64" s="610" t="s">
        <v>8</v>
      </c>
      <c r="B64" s="610"/>
      <c r="C64" s="610"/>
      <c r="D64" s="610" t="s">
        <v>8</v>
      </c>
      <c r="E64" s="610"/>
      <c r="F64" s="610"/>
      <c r="G64" s="569" t="s">
        <v>921</v>
      </c>
      <c r="H64" s="569"/>
      <c r="I64" s="569" t="s">
        <v>922</v>
      </c>
      <c r="J64" s="635" t="s">
        <v>8</v>
      </c>
      <c r="K64" s="567"/>
    </row>
    <row r="65" spans="1:11" ht="29" x14ac:dyDescent="0.35">
      <c r="A65" s="610" t="s">
        <v>8</v>
      </c>
      <c r="B65" s="610"/>
      <c r="C65" s="610"/>
      <c r="D65" s="610" t="s">
        <v>8</v>
      </c>
      <c r="E65" s="610"/>
      <c r="F65" s="610"/>
      <c r="G65" s="569" t="s">
        <v>924</v>
      </c>
      <c r="H65" s="569"/>
      <c r="I65" s="569" t="s">
        <v>925</v>
      </c>
      <c r="J65" s="635" t="s">
        <v>8</v>
      </c>
      <c r="K65" s="567"/>
    </row>
    <row r="66" spans="1:11" ht="29" x14ac:dyDescent="0.35">
      <c r="A66" s="610" t="s">
        <v>8</v>
      </c>
      <c r="B66" s="610"/>
      <c r="C66" s="610"/>
      <c r="D66" s="610" t="s">
        <v>8</v>
      </c>
      <c r="E66" s="610"/>
      <c r="F66" s="610"/>
      <c r="G66" s="569" t="s">
        <v>927</v>
      </c>
      <c r="H66" s="569"/>
      <c r="I66" s="569" t="s">
        <v>928</v>
      </c>
      <c r="J66" s="635" t="s">
        <v>8</v>
      </c>
      <c r="K66" s="567"/>
    </row>
    <row r="67" spans="1:11" ht="29" x14ac:dyDescent="0.35">
      <c r="A67" s="610" t="s">
        <v>8</v>
      </c>
      <c r="B67" s="610"/>
      <c r="C67" s="610"/>
      <c r="D67" s="610" t="s">
        <v>8</v>
      </c>
      <c r="E67" s="610"/>
      <c r="F67" s="610"/>
      <c r="G67" s="569" t="s">
        <v>930</v>
      </c>
      <c r="H67" s="569"/>
      <c r="I67" s="569" t="s">
        <v>931</v>
      </c>
      <c r="J67" s="635" t="s">
        <v>8</v>
      </c>
      <c r="K67" s="567"/>
    </row>
    <row r="68" spans="1:11" ht="29" x14ac:dyDescent="0.35">
      <c r="A68" s="610" t="s">
        <v>8</v>
      </c>
      <c r="B68" s="610"/>
      <c r="C68" s="610"/>
      <c r="D68" s="610" t="s">
        <v>8</v>
      </c>
      <c r="E68" s="610"/>
      <c r="F68" s="610"/>
      <c r="G68" s="569" t="s">
        <v>936</v>
      </c>
      <c r="H68" s="569"/>
      <c r="I68" s="569" t="s">
        <v>937</v>
      </c>
      <c r="J68" s="635" t="s">
        <v>8</v>
      </c>
      <c r="K68" s="567"/>
    </row>
    <row r="69" spans="1:11" ht="29" x14ac:dyDescent="0.35">
      <c r="A69" s="610" t="s">
        <v>8</v>
      </c>
      <c r="B69" s="610"/>
      <c r="C69" s="610"/>
      <c r="D69" s="610" t="s">
        <v>8</v>
      </c>
      <c r="E69" s="610"/>
      <c r="F69" s="610"/>
      <c r="G69" s="569" t="s">
        <v>939</v>
      </c>
      <c r="H69" s="569"/>
      <c r="I69" s="569" t="s">
        <v>940</v>
      </c>
      <c r="J69" s="635" t="s">
        <v>8</v>
      </c>
      <c r="K69" s="567"/>
    </row>
    <row r="70" spans="1:11" ht="43.5" x14ac:dyDescent="0.35">
      <c r="A70" s="610" t="s">
        <v>8</v>
      </c>
      <c r="B70" s="610"/>
      <c r="C70" s="610"/>
      <c r="D70" s="610" t="s">
        <v>8</v>
      </c>
      <c r="E70" s="610"/>
      <c r="F70" s="610"/>
      <c r="G70" s="569" t="s">
        <v>946</v>
      </c>
      <c r="H70" s="569"/>
      <c r="I70" s="569" t="s">
        <v>947</v>
      </c>
      <c r="J70" s="635" t="s">
        <v>8</v>
      </c>
      <c r="K70" s="567"/>
    </row>
    <row r="71" spans="1:11" ht="29" x14ac:dyDescent="0.35">
      <c r="A71" s="610" t="s">
        <v>8</v>
      </c>
      <c r="B71" s="610"/>
      <c r="C71" s="610"/>
      <c r="D71" s="610" t="s">
        <v>8</v>
      </c>
      <c r="E71" s="610"/>
      <c r="F71" s="610"/>
      <c r="G71" s="569" t="s">
        <v>949</v>
      </c>
      <c r="H71" s="569"/>
      <c r="I71" s="569" t="s">
        <v>950</v>
      </c>
      <c r="J71" s="635" t="s">
        <v>8</v>
      </c>
      <c r="K71" s="567"/>
    </row>
    <row r="72" spans="1:11" ht="58" x14ac:dyDescent="0.35">
      <c r="A72" s="610" t="s">
        <v>8</v>
      </c>
      <c r="B72" s="610"/>
      <c r="C72" s="610"/>
      <c r="D72" s="610" t="s">
        <v>8</v>
      </c>
      <c r="E72" s="610"/>
      <c r="F72" s="610"/>
      <c r="G72" s="569" t="s">
        <v>952</v>
      </c>
      <c r="H72" s="569"/>
      <c r="I72" s="569" t="s">
        <v>953</v>
      </c>
      <c r="J72" s="634" t="s">
        <v>8</v>
      </c>
      <c r="K72" s="567"/>
    </row>
    <row r="73" spans="1:11" ht="29" x14ac:dyDescent="0.35">
      <c r="A73" s="610" t="s">
        <v>8</v>
      </c>
      <c r="B73" s="610"/>
      <c r="C73" s="610"/>
      <c r="D73" s="610" t="s">
        <v>8</v>
      </c>
      <c r="E73" s="610"/>
      <c r="F73" s="610"/>
      <c r="G73" s="569" t="s">
        <v>954</v>
      </c>
      <c r="H73" s="569"/>
      <c r="I73" s="569" t="s">
        <v>955</v>
      </c>
      <c r="J73" s="634" t="s">
        <v>8</v>
      </c>
      <c r="K73" s="567"/>
    </row>
    <row r="74" spans="1:11" ht="29" x14ac:dyDescent="0.35">
      <c r="A74" s="610" t="s">
        <v>8</v>
      </c>
      <c r="B74" s="610"/>
      <c r="C74" s="610"/>
      <c r="D74" s="610" t="s">
        <v>8</v>
      </c>
      <c r="E74" s="610"/>
      <c r="F74" s="610"/>
      <c r="G74" s="569" t="s">
        <v>957</v>
      </c>
      <c r="H74" s="569"/>
      <c r="I74" s="569" t="s">
        <v>958</v>
      </c>
      <c r="J74" s="634" t="s">
        <v>8</v>
      </c>
      <c r="K74" s="567"/>
    </row>
    <row r="75" spans="1:11" ht="29" x14ac:dyDescent="0.35">
      <c r="A75" s="610" t="s">
        <v>8</v>
      </c>
      <c r="B75" s="610"/>
      <c r="C75" s="610"/>
      <c r="D75" s="610" t="s">
        <v>8</v>
      </c>
      <c r="E75" s="610"/>
      <c r="F75" s="610"/>
      <c r="G75" s="569" t="s">
        <v>962</v>
      </c>
      <c r="H75" s="569"/>
      <c r="I75" s="569" t="s">
        <v>963</v>
      </c>
      <c r="J75" s="634" t="s">
        <v>8</v>
      </c>
      <c r="K75" s="567"/>
    </row>
    <row r="76" spans="1:11" ht="29" x14ac:dyDescent="0.35">
      <c r="A76" s="610" t="s">
        <v>8</v>
      </c>
      <c r="B76" s="610"/>
      <c r="C76" s="610"/>
      <c r="D76" s="610" t="s">
        <v>8</v>
      </c>
      <c r="E76" s="610"/>
      <c r="F76" s="610"/>
      <c r="G76" s="569" t="s">
        <v>965</v>
      </c>
      <c r="H76" s="569"/>
      <c r="I76" s="569" t="s">
        <v>966</v>
      </c>
      <c r="J76" s="634" t="s">
        <v>8</v>
      </c>
      <c r="K76" s="567"/>
    </row>
    <row r="77" spans="1:11" ht="43.5" x14ac:dyDescent="0.35">
      <c r="A77" s="610" t="s">
        <v>8</v>
      </c>
      <c r="B77" s="610"/>
      <c r="C77" s="610"/>
      <c r="D77" s="610" t="s">
        <v>8</v>
      </c>
      <c r="E77" s="610"/>
      <c r="F77" s="610"/>
      <c r="G77" s="569" t="s">
        <v>968</v>
      </c>
      <c r="H77" s="569"/>
      <c r="I77" s="569" t="s">
        <v>969</v>
      </c>
      <c r="J77" s="634" t="s">
        <v>8</v>
      </c>
      <c r="K77" s="567"/>
    </row>
  </sheetData>
  <mergeCells count="17">
    <mergeCell ref="A9:B9"/>
    <mergeCell ref="C9:F9"/>
    <mergeCell ref="G9:I9"/>
    <mergeCell ref="N9:P9"/>
    <mergeCell ref="A5:E5"/>
    <mergeCell ref="F5:G5"/>
    <mergeCell ref="A6:E6"/>
    <mergeCell ref="F6:G6"/>
    <mergeCell ref="B7:E7"/>
    <mergeCell ref="F7:G7"/>
    <mergeCell ref="A1:I2"/>
    <mergeCell ref="A3:B3"/>
    <mergeCell ref="C3:D3"/>
    <mergeCell ref="E3:F3"/>
    <mergeCell ref="A4:B4"/>
    <mergeCell ref="C4:D4"/>
    <mergeCell ref="E4:F4"/>
  </mergeCells>
  <hyperlinks>
    <hyperlink ref="H4" r:id="rId1" xr:uid="{9087F168-D588-4873-9242-A91A34143EF3}"/>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E9F3-7F41-4194-A9FB-09137DD8C0B8}">
  <dimension ref="A1:R65"/>
  <sheetViews>
    <sheetView zoomScale="80" zoomScaleNormal="80" workbookViewId="0">
      <selection activeCell="K5" sqref="K5"/>
    </sheetView>
  </sheetViews>
  <sheetFormatPr baseColWidth="10" defaultColWidth="8.7265625" defaultRowHeight="14.5" x14ac:dyDescent="0.35"/>
  <cols>
    <col min="1" max="1" width="19.90625" customWidth="1"/>
    <col min="2" max="2" width="17.6328125" customWidth="1"/>
    <col min="3" max="3" width="15.453125" customWidth="1"/>
    <col min="4" max="4" width="15.6328125" customWidth="1"/>
    <col min="5" max="9" width="10.08984375" customWidth="1"/>
    <col min="10" max="10" width="18.08984375" customWidth="1"/>
    <col min="11" max="11" width="29.90625" customWidth="1"/>
    <col min="17" max="17" width="66.36328125" customWidth="1"/>
  </cols>
  <sheetData>
    <row r="1" spans="1:18" ht="63.7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30.5" x14ac:dyDescent="0.35">
      <c r="A2" s="214" t="s">
        <v>2009</v>
      </c>
      <c r="B2" s="157" t="s">
        <v>36</v>
      </c>
      <c r="C2" s="157"/>
      <c r="D2" s="268" t="s">
        <v>1256</v>
      </c>
      <c r="E2" s="79" t="s">
        <v>1988</v>
      </c>
      <c r="F2" s="122" t="s">
        <v>1052</v>
      </c>
      <c r="G2" s="334" t="s">
        <v>1054</v>
      </c>
      <c r="H2" s="122" t="s">
        <v>1053</v>
      </c>
      <c r="I2" s="157"/>
      <c r="J2" s="157"/>
      <c r="K2" s="157" t="s">
        <v>36</v>
      </c>
      <c r="L2" s="157"/>
      <c r="M2" s="157"/>
      <c r="N2" s="157"/>
      <c r="O2" s="157"/>
      <c r="P2" s="157"/>
      <c r="Q2" s="229" t="s">
        <v>2373</v>
      </c>
      <c r="R2" s="106"/>
    </row>
    <row r="3" spans="1:18" x14ac:dyDescent="0.35">
      <c r="A3" s="67"/>
      <c r="B3" s="70"/>
      <c r="C3" s="70"/>
      <c r="D3" s="70"/>
      <c r="E3" s="70"/>
      <c r="F3" s="70"/>
      <c r="G3" s="70"/>
      <c r="H3" s="70"/>
      <c r="I3" s="70"/>
      <c r="J3" s="70"/>
      <c r="K3" s="70"/>
      <c r="L3" s="70"/>
      <c r="M3" s="70"/>
      <c r="N3" s="70"/>
      <c r="O3" s="70"/>
      <c r="P3" s="63"/>
      <c r="Q3" s="63"/>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1" t="s">
        <v>13</v>
      </c>
      <c r="B7" s="671"/>
      <c r="C7" s="673" t="s">
        <v>12</v>
      </c>
      <c r="D7" s="673"/>
      <c r="E7" s="673"/>
      <c r="F7" s="673"/>
      <c r="G7" s="720" t="s">
        <v>10</v>
      </c>
      <c r="H7" s="721"/>
      <c r="I7" s="722"/>
    </row>
    <row r="8" spans="1:18" ht="101.5" x14ac:dyDescent="0.35">
      <c r="A8" s="60" t="s">
        <v>4</v>
      </c>
      <c r="B8" s="60" t="s">
        <v>5</v>
      </c>
      <c r="C8" s="61" t="s">
        <v>6</v>
      </c>
      <c r="D8" s="61" t="s">
        <v>880</v>
      </c>
      <c r="E8" s="61" t="s">
        <v>7</v>
      </c>
      <c r="F8" s="61" t="s">
        <v>881</v>
      </c>
      <c r="G8" s="65" t="s">
        <v>0</v>
      </c>
      <c r="H8" s="65" t="s">
        <v>1</v>
      </c>
      <c r="I8" s="65" t="s">
        <v>894</v>
      </c>
      <c r="K8" s="56"/>
    </row>
    <row r="9" spans="1:18" x14ac:dyDescent="0.35">
      <c r="A9" s="1"/>
      <c r="B9" s="1"/>
      <c r="C9" s="1"/>
      <c r="D9" s="1"/>
      <c r="E9" s="1"/>
      <c r="F9" s="1"/>
      <c r="G9" s="1" t="s">
        <v>2</v>
      </c>
      <c r="H9" s="1"/>
      <c r="I9" s="1"/>
    </row>
    <row r="10" spans="1:18" ht="29" x14ac:dyDescent="0.35">
      <c r="A10" s="1"/>
      <c r="B10" s="1"/>
      <c r="C10" s="1"/>
      <c r="D10" s="1"/>
      <c r="E10" s="1"/>
      <c r="F10" s="1"/>
      <c r="G10" s="1" t="s">
        <v>3</v>
      </c>
      <c r="H10" s="1"/>
      <c r="I10" s="1"/>
    </row>
    <row r="11" spans="1:18" ht="232.5" x14ac:dyDescent="0.4">
      <c r="A11" s="1"/>
      <c r="B11" s="1"/>
      <c r="C11" s="1"/>
      <c r="D11" s="1"/>
      <c r="E11" s="1"/>
      <c r="F11" s="1"/>
      <c r="G11" s="1" t="s">
        <v>853</v>
      </c>
      <c r="H11" s="1" t="s">
        <v>73</v>
      </c>
      <c r="I11" s="64"/>
    </row>
    <row r="12" spans="1:18" ht="58" x14ac:dyDescent="0.35">
      <c r="A12" s="1"/>
      <c r="B12" s="1"/>
      <c r="C12" s="1"/>
      <c r="D12" s="1"/>
      <c r="E12" s="1"/>
      <c r="F12" s="1"/>
      <c r="G12" s="1" t="s">
        <v>14</v>
      </c>
      <c r="H12" t="s">
        <v>76</v>
      </c>
      <c r="I12" s="1"/>
    </row>
    <row r="13" spans="1:18" ht="58" x14ac:dyDescent="0.35">
      <c r="A13" s="1"/>
      <c r="B13" s="1"/>
      <c r="C13" s="1"/>
      <c r="D13" s="1"/>
      <c r="E13" s="1"/>
      <c r="F13" s="1"/>
      <c r="G13" s="1" t="s">
        <v>16</v>
      </c>
      <c r="H13" s="1"/>
      <c r="I13" s="1"/>
    </row>
    <row r="14" spans="1:18" ht="58" x14ac:dyDescent="0.35">
      <c r="A14" s="1"/>
      <c r="B14" s="1"/>
      <c r="C14" s="1"/>
      <c r="D14" s="1"/>
      <c r="E14" s="1"/>
      <c r="F14" s="1"/>
      <c r="G14" s="1" t="s">
        <v>17</v>
      </c>
      <c r="H14" s="1" t="s">
        <v>19</v>
      </c>
      <c r="I14" s="1"/>
    </row>
    <row r="15" spans="1:18" ht="58" x14ac:dyDescent="0.35">
      <c r="A15" s="1"/>
      <c r="B15" s="1"/>
      <c r="C15" s="1"/>
      <c r="D15" s="1"/>
      <c r="E15" s="1"/>
      <c r="F15" s="1"/>
      <c r="G15" s="1" t="s">
        <v>20</v>
      </c>
      <c r="H15" s="1" t="s">
        <v>21</v>
      </c>
      <c r="I15" s="1"/>
    </row>
    <row r="16" spans="1:18" ht="72.5" x14ac:dyDescent="0.35">
      <c r="A16" s="1"/>
      <c r="B16" s="1"/>
      <c r="C16" s="1"/>
      <c r="D16" s="1"/>
      <c r="E16" s="1"/>
      <c r="F16" s="1"/>
      <c r="G16" s="1" t="s">
        <v>75</v>
      </c>
      <c r="H16" s="1" t="s">
        <v>77</v>
      </c>
      <c r="I16" s="1"/>
    </row>
    <row r="17" spans="1:9" ht="29" x14ac:dyDescent="0.35">
      <c r="A17" s="1"/>
      <c r="B17" s="1"/>
      <c r="C17" s="1"/>
      <c r="D17" s="1"/>
      <c r="E17" s="1"/>
      <c r="F17" s="1"/>
      <c r="G17" s="1" t="s">
        <v>78</v>
      </c>
      <c r="H17" s="1" t="s">
        <v>76</v>
      </c>
      <c r="I17" s="1"/>
    </row>
    <row r="18" spans="1:9" ht="43.5" x14ac:dyDescent="0.35">
      <c r="A18" s="1"/>
      <c r="B18" s="1"/>
      <c r="C18" s="1"/>
      <c r="D18" s="1"/>
      <c r="E18" s="1"/>
      <c r="F18" s="1"/>
      <c r="G18" s="1" t="s">
        <v>852</v>
      </c>
      <c r="H18" s="1"/>
      <c r="I18" s="1"/>
    </row>
    <row r="19" spans="1:9" ht="87" x14ac:dyDescent="0.35">
      <c r="A19" s="1"/>
      <c r="B19" s="1"/>
      <c r="C19" s="1"/>
      <c r="D19" s="1"/>
      <c r="E19" s="1"/>
      <c r="F19" s="1"/>
      <c r="G19" s="1" t="s">
        <v>79</v>
      </c>
      <c r="H19" t="s">
        <v>80</v>
      </c>
      <c r="I19" s="1"/>
    </row>
    <row r="20" spans="1:9" ht="58" x14ac:dyDescent="0.35">
      <c r="A20" s="1"/>
      <c r="B20" s="1"/>
      <c r="C20" s="1"/>
      <c r="D20" s="1"/>
      <c r="E20" s="1"/>
      <c r="F20" s="1"/>
      <c r="G20" s="1" t="s">
        <v>22</v>
      </c>
      <c r="H20" s="1" t="s">
        <v>23</v>
      </c>
      <c r="I20" s="1"/>
    </row>
    <row r="21" spans="1:9" ht="58" x14ac:dyDescent="0.35">
      <c r="A21" s="1"/>
      <c r="B21" s="1"/>
      <c r="C21" s="1"/>
      <c r="D21" s="1"/>
      <c r="E21" s="1"/>
      <c r="F21" s="1"/>
      <c r="G21" s="1" t="s">
        <v>24</v>
      </c>
      <c r="H21" s="1" t="s">
        <v>25</v>
      </c>
      <c r="I21" s="1"/>
    </row>
    <row r="22" spans="1:9" ht="58" x14ac:dyDescent="0.35">
      <c r="A22" s="1"/>
      <c r="B22" s="1"/>
      <c r="C22" s="1"/>
      <c r="D22" s="1"/>
      <c r="E22" s="1"/>
      <c r="F22" s="1"/>
      <c r="G22" s="1" t="s">
        <v>26</v>
      </c>
      <c r="H22" s="1" t="s">
        <v>27</v>
      </c>
      <c r="I22" s="1"/>
    </row>
    <row r="23" spans="1:9" ht="72.5" x14ac:dyDescent="0.35">
      <c r="A23" s="1"/>
      <c r="B23" s="1"/>
      <c r="C23" s="1"/>
      <c r="D23" s="1"/>
      <c r="E23" s="1"/>
      <c r="F23" s="1"/>
      <c r="G23" s="1" t="s">
        <v>28</v>
      </c>
      <c r="H23" s="1" t="s">
        <v>29</v>
      </c>
      <c r="I23" s="1"/>
    </row>
    <row r="24" spans="1:9" ht="43.5" x14ac:dyDescent="0.35">
      <c r="A24" s="1"/>
      <c r="B24" s="1"/>
      <c r="C24" s="1"/>
      <c r="D24" s="1"/>
      <c r="E24" s="1"/>
      <c r="F24" s="1"/>
      <c r="G24" s="1" t="s">
        <v>30</v>
      </c>
      <c r="H24" s="1" t="s">
        <v>31</v>
      </c>
      <c r="I24" s="1"/>
    </row>
    <row r="25" spans="1:9" ht="43.5" x14ac:dyDescent="0.35">
      <c r="A25" s="1"/>
      <c r="B25" s="1"/>
      <c r="C25" s="1"/>
      <c r="D25" s="1"/>
      <c r="E25" s="1"/>
      <c r="F25" s="1"/>
      <c r="G25" s="1" t="s">
        <v>32</v>
      </c>
      <c r="H25" s="1" t="s">
        <v>33</v>
      </c>
      <c r="I25" s="1"/>
    </row>
    <row r="26" spans="1:9" ht="58" x14ac:dyDescent="0.35">
      <c r="A26" s="1"/>
      <c r="B26" s="1"/>
      <c r="C26" s="1"/>
      <c r="D26" s="1"/>
      <c r="E26" s="1"/>
      <c r="F26" s="1"/>
      <c r="G26" s="1" t="s">
        <v>84</v>
      </c>
      <c r="H26" s="1" t="s">
        <v>85</v>
      </c>
      <c r="I26" s="1"/>
    </row>
    <row r="27" spans="1:9" ht="43.5" x14ac:dyDescent="0.35">
      <c r="A27" s="1"/>
      <c r="B27" s="1"/>
      <c r="C27" s="1"/>
      <c r="D27" s="1"/>
      <c r="E27" s="1"/>
      <c r="F27" s="1"/>
      <c r="G27" s="1" t="s">
        <v>86</v>
      </c>
      <c r="H27" s="1" t="s">
        <v>87</v>
      </c>
      <c r="I27" s="1"/>
    </row>
    <row r="28" spans="1:9" ht="72.5" x14ac:dyDescent="0.35">
      <c r="A28" s="1"/>
      <c r="B28" s="1"/>
      <c r="C28" s="1"/>
      <c r="D28" s="1"/>
      <c r="E28" s="1"/>
      <c r="F28" s="1"/>
      <c r="G28" s="1" t="s">
        <v>88</v>
      </c>
      <c r="H28" s="1"/>
      <c r="I28" s="1"/>
    </row>
    <row r="29" spans="1:9" ht="116" x14ac:dyDescent="0.35">
      <c r="A29" s="1"/>
      <c r="B29" s="1"/>
      <c r="C29" s="1"/>
      <c r="D29" s="1"/>
      <c r="E29" s="1"/>
      <c r="F29" s="1"/>
      <c r="G29" s="1" t="s">
        <v>74</v>
      </c>
      <c r="H29" s="1" t="s">
        <v>81</v>
      </c>
      <c r="I29" s="1"/>
    </row>
    <row r="30" spans="1:9" ht="145" x14ac:dyDescent="0.35">
      <c r="A30" s="1"/>
      <c r="B30" s="1"/>
      <c r="C30" s="1"/>
      <c r="D30" s="1"/>
      <c r="E30" s="1"/>
      <c r="F30" s="1"/>
      <c r="G30" s="1" t="s">
        <v>82</v>
      </c>
      <c r="H30" s="1"/>
      <c r="I30" s="1"/>
    </row>
    <row r="31" spans="1:9" ht="116" x14ac:dyDescent="0.35">
      <c r="A31" s="1"/>
      <c r="B31" s="1"/>
      <c r="C31" s="1"/>
      <c r="D31" s="1"/>
      <c r="E31" s="1"/>
      <c r="F31" s="1"/>
      <c r="G31" s="1" t="s">
        <v>89</v>
      </c>
      <c r="H31" s="1"/>
      <c r="I31" s="1"/>
    </row>
    <row r="32" spans="1:9" ht="72.5" x14ac:dyDescent="0.35">
      <c r="A32" s="1"/>
      <c r="B32" s="1"/>
      <c r="C32" s="1"/>
      <c r="D32" s="1"/>
      <c r="E32" s="1"/>
      <c r="F32" s="1"/>
      <c r="G32" s="1" t="s">
        <v>34</v>
      </c>
      <c r="H32" s="1" t="s">
        <v>35</v>
      </c>
      <c r="I32" s="1"/>
    </row>
    <row r="33" spans="1:9" ht="72.5" x14ac:dyDescent="0.35">
      <c r="A33" s="1"/>
      <c r="B33" s="1"/>
      <c r="C33" s="1"/>
      <c r="D33" s="1"/>
      <c r="E33" s="1"/>
      <c r="F33" s="1"/>
      <c r="G33" s="1" t="s">
        <v>90</v>
      </c>
      <c r="H33" s="1" t="s">
        <v>91</v>
      </c>
      <c r="I33" s="1"/>
    </row>
    <row r="34" spans="1:9" ht="72.5" x14ac:dyDescent="0.35">
      <c r="A34" s="1"/>
      <c r="B34" s="1"/>
      <c r="C34" s="1"/>
      <c r="D34" s="1"/>
      <c r="E34" s="1"/>
      <c r="F34" s="1"/>
      <c r="G34" s="1" t="s">
        <v>37</v>
      </c>
      <c r="H34" s="1" t="s">
        <v>38</v>
      </c>
      <c r="I34" s="1"/>
    </row>
    <row r="35" spans="1:9" ht="72.5" x14ac:dyDescent="0.35">
      <c r="A35" s="1"/>
      <c r="B35" s="1"/>
      <c r="C35" s="1"/>
      <c r="D35" s="1"/>
      <c r="E35" s="1"/>
      <c r="F35" s="1"/>
      <c r="G35" s="1" t="s">
        <v>92</v>
      </c>
      <c r="H35" s="1" t="s">
        <v>38</v>
      </c>
      <c r="I35" s="1"/>
    </row>
    <row r="36" spans="1:9" ht="101.5" x14ac:dyDescent="0.35">
      <c r="A36" s="1"/>
      <c r="B36" s="1"/>
      <c r="C36" s="1"/>
      <c r="D36" s="1"/>
      <c r="E36" s="1"/>
      <c r="F36" s="1"/>
      <c r="G36" s="1" t="s">
        <v>39</v>
      </c>
      <c r="H36" s="1" t="s">
        <v>40</v>
      </c>
      <c r="I36" s="1"/>
    </row>
    <row r="37" spans="1:9" ht="58" x14ac:dyDescent="0.35">
      <c r="A37" s="1"/>
      <c r="B37" s="1"/>
      <c r="C37" s="1"/>
      <c r="D37" s="1"/>
      <c r="E37" s="1"/>
      <c r="F37" s="1"/>
      <c r="G37" s="1" t="s">
        <v>93</v>
      </c>
      <c r="H37" s="1" t="s">
        <v>94</v>
      </c>
      <c r="I37" s="1"/>
    </row>
    <row r="38" spans="1:9" ht="87" x14ac:dyDescent="0.35">
      <c r="A38" s="1"/>
      <c r="B38" s="1"/>
      <c r="C38" s="1"/>
      <c r="D38" s="1"/>
      <c r="E38" s="1"/>
      <c r="F38" s="1"/>
      <c r="G38" s="1" t="s">
        <v>41</v>
      </c>
      <c r="H38" s="1" t="s">
        <v>42</v>
      </c>
      <c r="I38" s="1"/>
    </row>
    <row r="39" spans="1:9" ht="145" x14ac:dyDescent="0.35">
      <c r="A39" s="1"/>
      <c r="B39" s="1"/>
      <c r="C39" s="1"/>
      <c r="D39" s="1"/>
      <c r="E39" s="1"/>
      <c r="F39" s="1"/>
      <c r="G39" s="1" t="s">
        <v>43</v>
      </c>
      <c r="H39" s="1" t="s">
        <v>44</v>
      </c>
      <c r="I39" s="1"/>
    </row>
    <row r="40" spans="1:9" ht="232" x14ac:dyDescent="0.35">
      <c r="A40" s="1"/>
      <c r="B40" s="1"/>
      <c r="C40" s="1"/>
      <c r="D40" s="1"/>
      <c r="E40" s="1"/>
      <c r="F40" s="1"/>
      <c r="G40" s="1" t="s">
        <v>45</v>
      </c>
      <c r="H40" s="1" t="s">
        <v>46</v>
      </c>
      <c r="I40" s="1"/>
    </row>
    <row r="41" spans="1:9" ht="43.5" x14ac:dyDescent="0.35">
      <c r="A41" s="1"/>
      <c r="B41" s="1"/>
      <c r="C41" s="1"/>
      <c r="D41" s="1"/>
      <c r="E41" s="1"/>
      <c r="F41" s="1"/>
      <c r="G41" s="1" t="s">
        <v>47</v>
      </c>
      <c r="H41" s="1" t="s">
        <v>48</v>
      </c>
      <c r="I41" s="1"/>
    </row>
    <row r="42" spans="1:9" ht="43.5" x14ac:dyDescent="0.35">
      <c r="A42" s="1"/>
      <c r="B42" s="1"/>
      <c r="C42" s="1"/>
      <c r="D42" s="1"/>
      <c r="E42" s="1"/>
      <c r="F42" s="1"/>
      <c r="G42" s="1" t="s">
        <v>49</v>
      </c>
      <c r="H42" s="1" t="s">
        <v>50</v>
      </c>
      <c r="I42" s="1"/>
    </row>
    <row r="43" spans="1:9" ht="43.5" x14ac:dyDescent="0.35">
      <c r="A43" s="1"/>
      <c r="B43" s="1"/>
      <c r="C43" s="1"/>
      <c r="D43" s="1"/>
      <c r="E43" s="1"/>
      <c r="F43" s="1"/>
      <c r="G43" s="1" t="s">
        <v>51</v>
      </c>
      <c r="H43" s="1" t="s">
        <v>52</v>
      </c>
      <c r="I43" s="1"/>
    </row>
    <row r="44" spans="1:9" ht="217.5" x14ac:dyDescent="0.35">
      <c r="A44" s="1"/>
      <c r="B44" s="1"/>
      <c r="C44" s="1"/>
      <c r="D44" s="1"/>
      <c r="E44" s="1"/>
      <c r="F44" s="1"/>
      <c r="G44" s="58" t="s">
        <v>854</v>
      </c>
      <c r="H44" s="1" t="s">
        <v>54</v>
      </c>
      <c r="I44" s="1"/>
    </row>
    <row r="45" spans="1:9" ht="409.5" x14ac:dyDescent="0.35">
      <c r="A45" s="1"/>
      <c r="B45" s="1"/>
      <c r="C45" s="1"/>
      <c r="D45" s="1"/>
      <c r="E45" s="1"/>
      <c r="F45" s="1"/>
      <c r="G45" s="1" t="s">
        <v>55</v>
      </c>
      <c r="H45" s="1" t="s">
        <v>56</v>
      </c>
      <c r="I45" s="1"/>
    </row>
    <row r="46" spans="1:9" ht="43.5" x14ac:dyDescent="0.35">
      <c r="A46" s="1"/>
      <c r="B46" s="1"/>
      <c r="C46" s="1"/>
      <c r="D46" s="1"/>
      <c r="E46" s="1"/>
      <c r="F46" s="1"/>
      <c r="G46" s="1" t="s">
        <v>57</v>
      </c>
      <c r="H46" s="1" t="s">
        <v>58</v>
      </c>
      <c r="I46" s="1"/>
    </row>
    <row r="47" spans="1:9" ht="58" x14ac:dyDescent="0.35">
      <c r="A47" s="1"/>
      <c r="B47" s="1"/>
      <c r="C47" s="1"/>
      <c r="D47" s="1"/>
      <c r="E47" s="1"/>
      <c r="F47" s="1"/>
      <c r="G47" s="1" t="s">
        <v>855</v>
      </c>
      <c r="H47" s="1"/>
      <c r="I47" s="1"/>
    </row>
    <row r="48" spans="1:9" ht="72.5" x14ac:dyDescent="0.35">
      <c r="A48" s="1"/>
      <c r="B48" s="1"/>
      <c r="C48" s="1"/>
      <c r="D48" s="1"/>
      <c r="E48" s="1"/>
      <c r="F48" s="1"/>
      <c r="G48" s="1" t="s">
        <v>59</v>
      </c>
      <c r="H48" s="1" t="s">
        <v>60</v>
      </c>
      <c r="I48" s="1"/>
    </row>
    <row r="49" spans="1:9" ht="58" x14ac:dyDescent="0.35">
      <c r="A49" s="1"/>
      <c r="B49" s="1"/>
      <c r="C49" s="1"/>
      <c r="D49" s="1"/>
      <c r="E49" s="1"/>
      <c r="F49" s="1"/>
      <c r="G49" s="1" t="s">
        <v>856</v>
      </c>
      <c r="H49" s="1"/>
      <c r="I49" s="1"/>
    </row>
    <row r="50" spans="1:9" ht="58" x14ac:dyDescent="0.35">
      <c r="A50" s="1"/>
      <c r="B50" s="1"/>
      <c r="C50" s="1"/>
      <c r="D50" s="1"/>
      <c r="E50" s="1"/>
      <c r="F50" s="1"/>
      <c r="G50" s="1" t="s">
        <v>857</v>
      </c>
      <c r="H50" s="1"/>
      <c r="I50" s="1"/>
    </row>
    <row r="51" spans="1:9" ht="58" x14ac:dyDescent="0.35">
      <c r="A51" s="1"/>
      <c r="B51" s="1"/>
      <c r="C51" s="1"/>
      <c r="D51" s="1"/>
      <c r="E51" s="1"/>
      <c r="F51" s="1"/>
      <c r="G51" s="1" t="s">
        <v>858</v>
      </c>
      <c r="H51" s="1"/>
      <c r="I51" s="1"/>
    </row>
    <row r="52" spans="1:9" ht="116" x14ac:dyDescent="0.35">
      <c r="A52" s="1"/>
      <c r="B52" s="1"/>
      <c r="C52" s="1"/>
      <c r="D52" s="1"/>
      <c r="E52" s="1"/>
      <c r="F52" s="1"/>
      <c r="G52" s="1" t="s">
        <v>859</v>
      </c>
      <c r="H52" s="1" t="s">
        <v>70</v>
      </c>
      <c r="I52" s="1"/>
    </row>
    <row r="53" spans="1:9" ht="72.5" x14ac:dyDescent="0.35">
      <c r="A53" s="1"/>
      <c r="B53" s="1"/>
      <c r="C53" s="1"/>
      <c r="D53" s="1"/>
      <c r="E53" s="1"/>
      <c r="F53" s="1"/>
      <c r="G53" s="1" t="s">
        <v>61</v>
      </c>
      <c r="H53" s="1" t="s">
        <v>62</v>
      </c>
      <c r="I53" s="1"/>
    </row>
    <row r="54" spans="1:9" ht="58" x14ac:dyDescent="0.35">
      <c r="A54" s="1"/>
      <c r="B54" s="1"/>
      <c r="C54" s="1"/>
      <c r="D54" s="1"/>
      <c r="E54" s="1"/>
      <c r="F54" s="1"/>
      <c r="G54" s="1" t="s">
        <v>63</v>
      </c>
      <c r="H54" s="1" t="s">
        <v>64</v>
      </c>
      <c r="I54" s="1"/>
    </row>
    <row r="55" spans="1:9" ht="72.5" x14ac:dyDescent="0.35">
      <c r="A55" s="1"/>
      <c r="B55" s="1"/>
      <c r="C55" s="1"/>
      <c r="D55" s="1"/>
      <c r="E55" s="1"/>
      <c r="F55" s="1"/>
      <c r="G55" s="1" t="s">
        <v>65</v>
      </c>
      <c r="H55" s="1" t="s">
        <v>66</v>
      </c>
      <c r="I55" s="1"/>
    </row>
    <row r="56" spans="1:9" ht="43.5" x14ac:dyDescent="0.35">
      <c r="A56" s="1"/>
      <c r="B56" s="1"/>
      <c r="C56" s="1"/>
      <c r="D56" s="1"/>
      <c r="E56" s="1"/>
      <c r="F56" s="1"/>
      <c r="G56" s="1" t="s">
        <v>67</v>
      </c>
      <c r="H56" s="1" t="s">
        <v>68</v>
      </c>
      <c r="I56" s="1"/>
    </row>
    <row r="57" spans="1:9" ht="130.5" x14ac:dyDescent="0.35">
      <c r="A57" s="1"/>
      <c r="B57" s="1"/>
      <c r="C57" s="1"/>
      <c r="D57" s="1"/>
      <c r="E57" s="1"/>
      <c r="F57" s="1"/>
      <c r="G57" s="1" t="s">
        <v>71</v>
      </c>
      <c r="H57" s="1" t="s">
        <v>72</v>
      </c>
      <c r="I57" s="1"/>
    </row>
    <row r="58" spans="1:9" ht="87" x14ac:dyDescent="0.35">
      <c r="A58" s="1"/>
      <c r="B58" s="1"/>
      <c r="C58" s="1"/>
      <c r="D58" s="1"/>
      <c r="E58" s="1"/>
      <c r="F58" s="1"/>
      <c r="G58" s="1" t="s">
        <v>860</v>
      </c>
      <c r="H58" s="1"/>
      <c r="I58" s="1"/>
    </row>
    <row r="59" spans="1:9" x14ac:dyDescent="0.35">
      <c r="A59" s="1"/>
      <c r="B59" s="1"/>
      <c r="C59" s="1"/>
      <c r="D59" s="1"/>
      <c r="E59" s="1"/>
      <c r="F59" s="1"/>
      <c r="G59" s="1" t="s">
        <v>96</v>
      </c>
      <c r="H59" t="s">
        <v>98</v>
      </c>
      <c r="I59" s="1"/>
    </row>
    <row r="60" spans="1:9" ht="43.5" x14ac:dyDescent="0.35">
      <c r="A60" s="1"/>
      <c r="B60" s="1"/>
      <c r="C60" s="1"/>
      <c r="D60" s="1"/>
      <c r="F60" s="1"/>
      <c r="G60" s="1" t="s">
        <v>97</v>
      </c>
      <c r="H60" s="1" t="s">
        <v>99</v>
      </c>
      <c r="I60" s="1"/>
    </row>
    <row r="61" spans="1:9" ht="101.5" x14ac:dyDescent="0.35">
      <c r="A61" s="1"/>
      <c r="B61" s="1"/>
      <c r="C61" s="1"/>
      <c r="D61" s="1"/>
      <c r="F61" s="1"/>
      <c r="G61" s="7" t="s">
        <v>878</v>
      </c>
      <c r="H61" s="7" t="s">
        <v>1</v>
      </c>
      <c r="I61" s="1"/>
    </row>
    <row r="63" spans="1:9" ht="58" x14ac:dyDescent="0.35">
      <c r="A63" s="1" t="s">
        <v>1956</v>
      </c>
    </row>
    <row r="64" spans="1:9" ht="358.5" customHeight="1" x14ac:dyDescent="0.35">
      <c r="A64" s="77" t="s">
        <v>1955</v>
      </c>
    </row>
    <row r="65" spans="1:1" x14ac:dyDescent="0.35">
      <c r="A65" s="202"/>
    </row>
  </sheetData>
  <mergeCells count="3">
    <mergeCell ref="A7:B7"/>
    <mergeCell ref="C7:F7"/>
    <mergeCell ref="G7:I7"/>
  </mergeCells>
  <hyperlinks>
    <hyperlink ref="G2" r:id="rId1" xr:uid="{6BB26F37-FECC-4AD9-897A-D7BBA7B2ED42}"/>
  </hyperlinks>
  <pageMargins left="0.7" right="0.7" top="0.75" bottom="0.75" header="0.3" footer="0.3"/>
  <pageSetup paperSize="9" orientation="portrait" r:id="rId2"/>
  <tableParts count="1">
    <tablePart r:id="rId3"/>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0A5C-2D96-4B22-84F6-B488770ACA19}">
  <dimension ref="A1:L84"/>
  <sheetViews>
    <sheetView workbookViewId="0">
      <selection activeCell="K5" sqref="K5"/>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 min="12" max="12" width="13.90625" customWidth="1"/>
    <col min="14" max="16" width="12.6328125" customWidth="1"/>
    <col min="17" max="17" width="18.54296875" customWidth="1"/>
    <col min="18" max="18" width="28.453125" customWidth="1"/>
  </cols>
  <sheetData>
    <row r="1" spans="1:12" x14ac:dyDescent="0.35">
      <c r="A1" s="723" t="s">
        <v>2790</v>
      </c>
      <c r="B1" s="723"/>
      <c r="C1" s="723"/>
      <c r="D1" s="723"/>
      <c r="E1" s="723"/>
      <c r="F1" s="723"/>
      <c r="G1" s="723"/>
      <c r="H1" s="723"/>
      <c r="I1" s="723"/>
    </row>
    <row r="2" spans="1:12" x14ac:dyDescent="0.35">
      <c r="A2" s="723"/>
      <c r="B2" s="723"/>
      <c r="C2" s="723"/>
      <c r="D2" s="723"/>
      <c r="E2" s="723"/>
      <c r="F2" s="723"/>
      <c r="G2" s="723"/>
      <c r="H2" s="723"/>
      <c r="I2" s="723"/>
    </row>
    <row r="3" spans="1:12" x14ac:dyDescent="0.35">
      <c r="A3" s="732" t="s">
        <v>2796</v>
      </c>
      <c r="B3" s="732"/>
      <c r="C3" s="732" t="s">
        <v>108</v>
      </c>
      <c r="D3" s="732"/>
      <c r="E3" s="732" t="s">
        <v>109</v>
      </c>
      <c r="F3" s="732"/>
      <c r="G3" s="466" t="s">
        <v>110</v>
      </c>
      <c r="H3" s="460" t="s">
        <v>907</v>
      </c>
      <c r="I3" s="466" t="s">
        <v>2798</v>
      </c>
    </row>
    <row r="4" spans="1:12" ht="63" customHeight="1" x14ac:dyDescent="0.35">
      <c r="A4" s="741" t="s">
        <v>2009</v>
      </c>
      <c r="B4" s="742"/>
      <c r="C4" s="741" t="s">
        <v>1256</v>
      </c>
      <c r="D4" s="742"/>
      <c r="E4" s="802" t="s">
        <v>1988</v>
      </c>
      <c r="F4" s="803"/>
      <c r="G4" s="501" t="s">
        <v>1052</v>
      </c>
      <c r="H4" s="472" t="s">
        <v>1054</v>
      </c>
      <c r="I4" s="501" t="s">
        <v>1053</v>
      </c>
      <c r="K4" s="565" t="s">
        <v>2855</v>
      </c>
      <c r="L4" s="565" t="s">
        <v>2856</v>
      </c>
    </row>
    <row r="5" spans="1:12" ht="48" customHeight="1" x14ac:dyDescent="0.35">
      <c r="A5" s="776" t="s">
        <v>2803</v>
      </c>
      <c r="B5" s="777"/>
      <c r="C5" s="777"/>
      <c r="D5" s="777"/>
      <c r="E5" s="778"/>
      <c r="F5" s="730"/>
      <c r="G5" s="730"/>
    </row>
    <row r="6" spans="1:12" ht="57.75" customHeight="1" x14ac:dyDescent="0.35">
      <c r="A6" s="776" t="s">
        <v>2804</v>
      </c>
      <c r="B6" s="777"/>
      <c r="C6" s="777"/>
      <c r="D6" s="777"/>
      <c r="E6" s="778"/>
      <c r="F6" s="730"/>
      <c r="G6" s="730"/>
    </row>
    <row r="7" spans="1:12" x14ac:dyDescent="0.35">
      <c r="B7" s="731" t="s">
        <v>2797</v>
      </c>
      <c r="C7" s="731"/>
      <c r="D7" s="731"/>
      <c r="E7" s="731"/>
      <c r="F7" s="774"/>
      <c r="G7" s="774"/>
    </row>
    <row r="8" spans="1:12" x14ac:dyDescent="0.35">
      <c r="H8"/>
    </row>
    <row r="9" spans="1:12" ht="24" customHeight="1" x14ac:dyDescent="0.35">
      <c r="A9" s="724" t="s">
        <v>13</v>
      </c>
      <c r="B9" s="725"/>
      <c r="C9" s="726" t="s">
        <v>12</v>
      </c>
      <c r="D9" s="727"/>
      <c r="E9" s="727"/>
      <c r="F9" s="728"/>
      <c r="G9" s="729" t="s">
        <v>10</v>
      </c>
      <c r="H9" s="729"/>
      <c r="I9" s="729"/>
      <c r="J9" s="457" t="s">
        <v>2792</v>
      </c>
      <c r="K9" s="458" t="s">
        <v>2794</v>
      </c>
    </row>
    <row r="10" spans="1:12"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2" ht="17.25" customHeight="1" x14ac:dyDescent="0.35">
      <c r="A11" s="93"/>
      <c r="B11" s="93"/>
      <c r="C11" s="93"/>
      <c r="D11" s="93"/>
      <c r="E11" s="93"/>
      <c r="F11" s="93"/>
      <c r="G11" s="93" t="s">
        <v>2</v>
      </c>
      <c r="H11" s="93"/>
      <c r="I11" s="93"/>
      <c r="J11" s="478"/>
      <c r="K11" s="93"/>
    </row>
    <row r="12" spans="1:12" ht="18" customHeight="1" x14ac:dyDescent="0.35">
      <c r="A12" s="93"/>
      <c r="B12" s="93"/>
      <c r="C12" s="93"/>
      <c r="D12" s="93"/>
      <c r="E12" s="93"/>
      <c r="F12" s="93"/>
      <c r="G12" s="93" t="s">
        <v>3</v>
      </c>
      <c r="H12" s="93"/>
      <c r="I12" s="93"/>
      <c r="J12" s="478"/>
      <c r="K12" s="93"/>
    </row>
    <row r="13" spans="1:12" ht="123.75" customHeight="1" x14ac:dyDescent="0.35">
      <c r="A13" s="93"/>
      <c r="B13" s="93"/>
      <c r="C13" s="93"/>
      <c r="D13" s="93"/>
      <c r="E13" s="93"/>
      <c r="F13" s="93"/>
      <c r="G13" s="93" t="s">
        <v>853</v>
      </c>
      <c r="H13" s="93" t="s">
        <v>73</v>
      </c>
      <c r="I13" s="525"/>
      <c r="J13" s="478"/>
      <c r="K13" s="93"/>
    </row>
    <row r="14" spans="1:12" ht="35.25" customHeight="1" x14ac:dyDescent="0.35">
      <c r="A14" s="93"/>
      <c r="B14" s="93"/>
      <c r="C14" s="93"/>
      <c r="D14" s="93"/>
      <c r="E14" s="93"/>
      <c r="F14" s="93"/>
      <c r="G14" s="93" t="s">
        <v>14</v>
      </c>
      <c r="H14" s="467" t="s">
        <v>76</v>
      </c>
      <c r="I14" s="93"/>
      <c r="J14" s="478"/>
      <c r="K14" s="93"/>
    </row>
    <row r="15" spans="1:12" ht="33" customHeight="1" x14ac:dyDescent="0.35">
      <c r="A15" s="93"/>
      <c r="B15" s="93"/>
      <c r="C15" s="93"/>
      <c r="D15" s="93"/>
      <c r="E15" s="93"/>
      <c r="F15" s="93"/>
      <c r="G15" s="93" t="s">
        <v>16</v>
      </c>
      <c r="H15" s="93"/>
      <c r="I15" s="93"/>
      <c r="J15" s="478"/>
      <c r="K15" s="93"/>
    </row>
    <row r="16" spans="1:12" ht="48.75" customHeight="1" x14ac:dyDescent="0.35">
      <c r="A16" s="93"/>
      <c r="B16" s="93"/>
      <c r="C16" s="93"/>
      <c r="D16" s="93"/>
      <c r="E16" s="93"/>
      <c r="F16" s="93"/>
      <c r="G16" s="93" t="s">
        <v>17</v>
      </c>
      <c r="H16" s="93" t="s">
        <v>19</v>
      </c>
      <c r="I16" s="93"/>
      <c r="J16" s="478"/>
      <c r="K16" s="93"/>
    </row>
    <row r="17" spans="1:11" ht="48" customHeight="1" x14ac:dyDescent="0.35">
      <c r="A17" s="93"/>
      <c r="B17" s="93"/>
      <c r="C17" s="93"/>
      <c r="D17" s="93"/>
      <c r="E17" s="93"/>
      <c r="F17" s="93"/>
      <c r="G17" s="93" t="s">
        <v>20</v>
      </c>
      <c r="H17" s="93" t="s">
        <v>21</v>
      </c>
      <c r="I17" s="93"/>
      <c r="J17" s="478"/>
      <c r="K17" s="93"/>
    </row>
    <row r="18" spans="1:11" ht="61.5" customHeight="1" x14ac:dyDescent="0.35">
      <c r="A18" s="93"/>
      <c r="B18" s="93"/>
      <c r="C18" s="93"/>
      <c r="D18" s="93"/>
      <c r="E18" s="93"/>
      <c r="F18" s="93"/>
      <c r="G18" s="93" t="s">
        <v>75</v>
      </c>
      <c r="H18" s="93" t="s">
        <v>77</v>
      </c>
      <c r="I18" s="93"/>
      <c r="J18" s="478"/>
      <c r="K18" s="93"/>
    </row>
    <row r="19" spans="1:11" ht="19.5" customHeight="1" x14ac:dyDescent="0.35">
      <c r="A19" s="93"/>
      <c r="B19" s="93"/>
      <c r="C19" s="93"/>
      <c r="D19" s="93"/>
      <c r="E19" s="93"/>
      <c r="F19" s="93"/>
      <c r="G19" s="93" t="s">
        <v>78</v>
      </c>
      <c r="H19" s="93" t="s">
        <v>76</v>
      </c>
      <c r="I19" s="93"/>
      <c r="J19" s="478"/>
      <c r="K19" s="93"/>
    </row>
    <row r="20" spans="1:11" ht="31.5" customHeight="1" x14ac:dyDescent="0.35">
      <c r="A20" s="93"/>
      <c r="B20" s="93"/>
      <c r="C20" s="93"/>
      <c r="D20" s="93"/>
      <c r="E20" s="93"/>
      <c r="F20" s="93"/>
      <c r="G20" s="93" t="s">
        <v>852</v>
      </c>
      <c r="H20" s="93"/>
      <c r="I20" s="93"/>
      <c r="J20" s="478"/>
      <c r="K20" s="93"/>
    </row>
    <row r="21" spans="1:11" ht="47.25" customHeight="1" x14ac:dyDescent="0.35">
      <c r="A21" s="93"/>
      <c r="B21" s="93"/>
      <c r="C21" s="93"/>
      <c r="D21" s="93"/>
      <c r="E21" s="93"/>
      <c r="F21" s="93"/>
      <c r="G21" s="93" t="s">
        <v>79</v>
      </c>
      <c r="H21" s="467" t="s">
        <v>80</v>
      </c>
      <c r="I21" s="93"/>
      <c r="J21" s="478"/>
      <c r="K21" s="93"/>
    </row>
    <row r="22" spans="1:11" ht="48" customHeight="1" x14ac:dyDescent="0.35">
      <c r="A22" s="93"/>
      <c r="B22" s="93"/>
      <c r="C22" s="93"/>
      <c r="D22" s="93"/>
      <c r="E22" s="93"/>
      <c r="F22" s="93"/>
      <c r="G22" s="93" t="s">
        <v>22</v>
      </c>
      <c r="H22" s="93" t="s">
        <v>23</v>
      </c>
      <c r="I22" s="93"/>
      <c r="J22" s="478"/>
      <c r="K22" s="93"/>
    </row>
    <row r="23" spans="1:11" ht="46.5" customHeight="1" x14ac:dyDescent="0.35">
      <c r="A23" s="93"/>
      <c r="B23" s="93"/>
      <c r="C23" s="93"/>
      <c r="D23" s="93"/>
      <c r="E23" s="93"/>
      <c r="F23" s="93"/>
      <c r="G23" s="93" t="s">
        <v>24</v>
      </c>
      <c r="H23" s="93" t="s">
        <v>25</v>
      </c>
      <c r="I23" s="93"/>
      <c r="J23" s="478"/>
      <c r="K23" s="93"/>
    </row>
    <row r="24" spans="1:11" ht="46.5" customHeight="1" x14ac:dyDescent="0.35">
      <c r="A24" s="93"/>
      <c r="B24" s="93"/>
      <c r="C24" s="93"/>
      <c r="D24" s="93"/>
      <c r="E24" s="93"/>
      <c r="F24" s="93"/>
      <c r="G24" s="93" t="s">
        <v>26</v>
      </c>
      <c r="H24" s="93" t="s">
        <v>27</v>
      </c>
      <c r="I24" s="93"/>
      <c r="J24" s="478"/>
      <c r="K24" s="93"/>
    </row>
    <row r="25" spans="1:11" ht="45" customHeight="1" x14ac:dyDescent="0.35">
      <c r="A25" s="93"/>
      <c r="B25" s="93"/>
      <c r="C25" s="93"/>
      <c r="D25" s="93"/>
      <c r="E25" s="93"/>
      <c r="F25" s="93"/>
      <c r="G25" s="93" t="s">
        <v>28</v>
      </c>
      <c r="H25" s="93" t="s">
        <v>29</v>
      </c>
      <c r="I25" s="93"/>
      <c r="J25" s="478"/>
      <c r="K25" s="93"/>
    </row>
    <row r="26" spans="1:11" ht="33.75" customHeight="1" x14ac:dyDescent="0.35">
      <c r="A26" s="93"/>
      <c r="B26" s="93"/>
      <c r="C26" s="93"/>
      <c r="D26" s="93"/>
      <c r="E26" s="93"/>
      <c r="F26" s="93"/>
      <c r="G26" s="93" t="s">
        <v>30</v>
      </c>
      <c r="H26" s="93" t="s">
        <v>31</v>
      </c>
      <c r="I26" s="93"/>
      <c r="J26" s="478"/>
      <c r="K26" s="93"/>
    </row>
    <row r="27" spans="1:11" ht="30.75" customHeight="1" x14ac:dyDescent="0.35">
      <c r="A27" s="93"/>
      <c r="B27" s="93"/>
      <c r="C27" s="93"/>
      <c r="D27" s="93"/>
      <c r="E27" s="93"/>
      <c r="F27" s="93"/>
      <c r="G27" s="93" t="s">
        <v>32</v>
      </c>
      <c r="H27" s="93" t="s">
        <v>33</v>
      </c>
      <c r="I27" s="93"/>
      <c r="J27" s="478"/>
      <c r="K27" s="93"/>
    </row>
    <row r="28" spans="1:11" ht="36" customHeight="1" x14ac:dyDescent="0.35">
      <c r="A28" s="93"/>
      <c r="B28" s="93"/>
      <c r="C28" s="93"/>
      <c r="D28" s="93"/>
      <c r="E28" s="93"/>
      <c r="F28" s="93"/>
      <c r="G28" s="93" t="s">
        <v>84</v>
      </c>
      <c r="H28" s="93" t="s">
        <v>85</v>
      </c>
      <c r="I28" s="93"/>
      <c r="J28" s="478"/>
      <c r="K28" s="93"/>
    </row>
    <row r="29" spans="1:11" ht="33.75" customHeight="1" x14ac:dyDescent="0.35">
      <c r="A29" s="93"/>
      <c r="B29" s="93"/>
      <c r="C29" s="93"/>
      <c r="D29" s="93"/>
      <c r="E29" s="93"/>
      <c r="F29" s="93"/>
      <c r="G29" s="93" t="s">
        <v>86</v>
      </c>
      <c r="H29" s="93" t="s">
        <v>87</v>
      </c>
      <c r="I29" s="93"/>
      <c r="J29" s="478"/>
      <c r="K29" s="93"/>
    </row>
    <row r="30" spans="1:11" ht="34.5" customHeight="1" x14ac:dyDescent="0.35">
      <c r="A30" s="93"/>
      <c r="B30" s="93"/>
      <c r="C30" s="93"/>
      <c r="D30" s="93"/>
      <c r="E30" s="93"/>
      <c r="F30" s="93"/>
      <c r="G30" s="93" t="s">
        <v>88</v>
      </c>
      <c r="H30" s="93"/>
      <c r="I30" s="93"/>
      <c r="J30" s="478"/>
      <c r="K30" s="93"/>
    </row>
    <row r="31" spans="1:11" ht="33.75" customHeight="1" x14ac:dyDescent="0.35">
      <c r="A31" s="93"/>
      <c r="B31" s="93"/>
      <c r="C31" s="93"/>
      <c r="D31" s="93"/>
      <c r="E31" s="93"/>
      <c r="F31" s="93"/>
      <c r="G31" s="93" t="s">
        <v>74</v>
      </c>
      <c r="H31" s="93" t="s">
        <v>81</v>
      </c>
      <c r="I31" s="93"/>
      <c r="J31" s="478"/>
      <c r="K31" s="93"/>
    </row>
    <row r="32" spans="1:11" ht="78" customHeight="1" x14ac:dyDescent="0.35">
      <c r="A32" s="93"/>
      <c r="B32" s="93"/>
      <c r="C32" s="93"/>
      <c r="D32" s="93"/>
      <c r="E32" s="93"/>
      <c r="F32" s="93"/>
      <c r="G32" s="93" t="s">
        <v>82</v>
      </c>
      <c r="H32" s="93"/>
      <c r="I32" s="93"/>
      <c r="J32" s="478"/>
      <c r="K32" s="93"/>
    </row>
    <row r="33" spans="1:11" ht="60.75" customHeight="1" x14ac:dyDescent="0.35">
      <c r="A33" s="93"/>
      <c r="B33" s="93"/>
      <c r="C33" s="93"/>
      <c r="D33" s="93"/>
      <c r="E33" s="93"/>
      <c r="F33" s="93"/>
      <c r="G33" s="93" t="s">
        <v>89</v>
      </c>
      <c r="H33" s="93"/>
      <c r="I33" s="93"/>
      <c r="J33" s="478"/>
      <c r="K33" s="93"/>
    </row>
    <row r="34" spans="1:11" ht="66.75" customHeight="1" x14ac:dyDescent="0.35">
      <c r="A34" s="93"/>
      <c r="B34" s="93"/>
      <c r="C34" s="93"/>
      <c r="D34" s="93"/>
      <c r="E34" s="93"/>
      <c r="F34" s="93"/>
      <c r="G34" s="93" t="s">
        <v>34</v>
      </c>
      <c r="H34" s="93" t="s">
        <v>35</v>
      </c>
      <c r="I34" s="93"/>
      <c r="J34" s="478"/>
      <c r="K34" s="93"/>
    </row>
    <row r="35" spans="1:11" ht="29" x14ac:dyDescent="0.35">
      <c r="A35" s="93"/>
      <c r="B35" s="93"/>
      <c r="C35" s="93"/>
      <c r="D35" s="93"/>
      <c r="E35" s="93"/>
      <c r="F35" s="93"/>
      <c r="G35" s="93" t="s">
        <v>90</v>
      </c>
      <c r="H35" s="93" t="s">
        <v>91</v>
      </c>
      <c r="I35" s="93"/>
      <c r="J35" s="478"/>
      <c r="K35" s="93"/>
    </row>
    <row r="36" spans="1:11" ht="50.25" customHeight="1" x14ac:dyDescent="0.35">
      <c r="A36" s="93"/>
      <c r="B36" s="93"/>
      <c r="C36" s="93"/>
      <c r="D36" s="93"/>
      <c r="E36" s="93"/>
      <c r="F36" s="93"/>
      <c r="G36" s="93" t="s">
        <v>37</v>
      </c>
      <c r="H36" s="93" t="s">
        <v>38</v>
      </c>
      <c r="I36" s="93"/>
      <c r="J36" s="478"/>
      <c r="K36" s="93"/>
    </row>
    <row r="37" spans="1:11" ht="48.75" customHeight="1" x14ac:dyDescent="0.35">
      <c r="A37" s="93"/>
      <c r="B37" s="93"/>
      <c r="C37" s="93"/>
      <c r="D37" s="93"/>
      <c r="E37" s="93"/>
      <c r="F37" s="93"/>
      <c r="G37" s="93" t="s">
        <v>92</v>
      </c>
      <c r="H37" s="93" t="s">
        <v>38</v>
      </c>
      <c r="I37" s="93"/>
      <c r="J37" s="478"/>
      <c r="K37" s="93"/>
    </row>
    <row r="38" spans="1:11" ht="47.25" customHeight="1" x14ac:dyDescent="0.35">
      <c r="A38" s="93"/>
      <c r="B38" s="93"/>
      <c r="C38" s="93"/>
      <c r="D38" s="93"/>
      <c r="E38" s="93"/>
      <c r="F38" s="93"/>
      <c r="G38" s="93" t="s">
        <v>39</v>
      </c>
      <c r="H38" s="93" t="s">
        <v>40</v>
      </c>
      <c r="I38" s="93"/>
      <c r="J38" s="478"/>
      <c r="K38" s="93"/>
    </row>
    <row r="39" spans="1:11" ht="33.75" customHeight="1" x14ac:dyDescent="0.35">
      <c r="A39" s="93"/>
      <c r="B39" s="93"/>
      <c r="C39" s="93"/>
      <c r="D39" s="93"/>
      <c r="E39" s="93"/>
      <c r="F39" s="93"/>
      <c r="G39" s="93" t="s">
        <v>93</v>
      </c>
      <c r="H39" s="93" t="s">
        <v>94</v>
      </c>
      <c r="I39" s="93"/>
      <c r="J39" s="478"/>
      <c r="K39" s="93"/>
    </row>
    <row r="40" spans="1:11" ht="51.75" customHeight="1" x14ac:dyDescent="0.35">
      <c r="A40" s="93"/>
      <c r="B40" s="93"/>
      <c r="C40" s="93"/>
      <c r="D40" s="93"/>
      <c r="E40" s="93"/>
      <c r="F40" s="93"/>
      <c r="G40" s="93" t="s">
        <v>41</v>
      </c>
      <c r="H40" s="93" t="s">
        <v>42</v>
      </c>
      <c r="I40" s="93"/>
      <c r="J40" s="478"/>
      <c r="K40" s="93"/>
    </row>
    <row r="41" spans="1:11" ht="78" customHeight="1" x14ac:dyDescent="0.35">
      <c r="A41" s="93"/>
      <c r="B41" s="93"/>
      <c r="C41" s="93"/>
      <c r="D41" s="93"/>
      <c r="E41" s="93"/>
      <c r="F41" s="93"/>
      <c r="G41" s="93" t="s">
        <v>43</v>
      </c>
      <c r="H41" s="93" t="s">
        <v>44</v>
      </c>
      <c r="I41" s="93"/>
      <c r="J41" s="478"/>
      <c r="K41" s="93"/>
    </row>
    <row r="42" spans="1:11" ht="87" x14ac:dyDescent="0.35">
      <c r="A42" s="93"/>
      <c r="B42" s="93"/>
      <c r="C42" s="93"/>
      <c r="D42" s="93"/>
      <c r="E42" s="93"/>
      <c r="F42" s="93"/>
      <c r="G42" s="93" t="s">
        <v>45</v>
      </c>
      <c r="H42" s="93" t="s">
        <v>46</v>
      </c>
      <c r="I42" s="93"/>
      <c r="J42" s="478"/>
      <c r="K42" s="93"/>
    </row>
    <row r="43" spans="1:11" ht="29" x14ac:dyDescent="0.35">
      <c r="A43" s="93"/>
      <c r="B43" s="93"/>
      <c r="C43" s="93"/>
      <c r="D43" s="93"/>
      <c r="E43" s="93"/>
      <c r="F43" s="93"/>
      <c r="G43" s="93" t="s">
        <v>47</v>
      </c>
      <c r="H43" s="93" t="s">
        <v>48</v>
      </c>
      <c r="I43" s="93"/>
      <c r="J43" s="478"/>
      <c r="K43" s="93"/>
    </row>
    <row r="44" spans="1:11" ht="29" x14ac:dyDescent="0.35">
      <c r="A44" s="93"/>
      <c r="B44" s="93"/>
      <c r="C44" s="93"/>
      <c r="D44" s="93"/>
      <c r="E44" s="93"/>
      <c r="F44" s="93"/>
      <c r="G44" s="93" t="s">
        <v>49</v>
      </c>
      <c r="H44" s="93" t="s">
        <v>50</v>
      </c>
      <c r="I44" s="93"/>
      <c r="J44" s="478"/>
      <c r="K44" s="93"/>
    </row>
    <row r="45" spans="1:11" x14ac:dyDescent="0.35">
      <c r="A45" s="93"/>
      <c r="B45" s="93"/>
      <c r="C45" s="93"/>
      <c r="D45" s="93"/>
      <c r="E45" s="93"/>
      <c r="F45" s="93"/>
      <c r="G45" s="93" t="s">
        <v>51</v>
      </c>
      <c r="H45" s="93" t="s">
        <v>52</v>
      </c>
      <c r="I45" s="93"/>
      <c r="J45" s="478"/>
      <c r="K45" s="93"/>
    </row>
    <row r="46" spans="1:11" ht="101.5" x14ac:dyDescent="0.35">
      <c r="A46" s="93"/>
      <c r="B46" s="93"/>
      <c r="C46" s="93"/>
      <c r="D46" s="93"/>
      <c r="E46" s="93"/>
      <c r="F46" s="93"/>
      <c r="G46" s="93" t="s">
        <v>854</v>
      </c>
      <c r="H46" s="93" t="s">
        <v>54</v>
      </c>
      <c r="I46" s="93"/>
      <c r="J46" s="478"/>
      <c r="K46" s="93"/>
    </row>
    <row r="47" spans="1:11" ht="203" x14ac:dyDescent="0.35">
      <c r="A47" s="93"/>
      <c r="B47" s="93"/>
      <c r="C47" s="93"/>
      <c r="D47" s="93"/>
      <c r="E47" s="93"/>
      <c r="F47" s="93"/>
      <c r="G47" s="93" t="s">
        <v>55</v>
      </c>
      <c r="H47" s="93" t="s">
        <v>56</v>
      </c>
      <c r="I47" s="93"/>
      <c r="J47" s="478"/>
      <c r="K47" s="93"/>
    </row>
    <row r="48" spans="1:11" ht="29" x14ac:dyDescent="0.35">
      <c r="A48" s="93"/>
      <c r="B48" s="93"/>
      <c r="C48" s="93"/>
      <c r="D48" s="93"/>
      <c r="E48" s="93"/>
      <c r="F48" s="93"/>
      <c r="G48" s="93" t="s">
        <v>57</v>
      </c>
      <c r="H48" s="93" t="s">
        <v>58</v>
      </c>
      <c r="I48" s="93"/>
      <c r="J48" s="478"/>
      <c r="K48" s="93"/>
    </row>
    <row r="49" spans="1:11" ht="29" x14ac:dyDescent="0.35">
      <c r="A49" s="93"/>
      <c r="B49" s="93"/>
      <c r="C49" s="93"/>
      <c r="D49" s="93"/>
      <c r="E49" s="93"/>
      <c r="F49" s="93"/>
      <c r="G49" s="93" t="s">
        <v>855</v>
      </c>
      <c r="H49" s="93"/>
      <c r="I49" s="93"/>
      <c r="J49" s="478"/>
      <c r="K49" s="93"/>
    </row>
    <row r="50" spans="1:11" ht="29" x14ac:dyDescent="0.35">
      <c r="A50" s="93"/>
      <c r="B50" s="93"/>
      <c r="C50" s="93"/>
      <c r="D50" s="93"/>
      <c r="E50" s="93"/>
      <c r="F50" s="93"/>
      <c r="G50" s="93" t="s">
        <v>59</v>
      </c>
      <c r="H50" s="93" t="s">
        <v>60</v>
      </c>
      <c r="I50" s="93"/>
      <c r="J50" s="478"/>
      <c r="K50" s="93"/>
    </row>
    <row r="51" spans="1:11" ht="29" x14ac:dyDescent="0.35">
      <c r="A51" s="93"/>
      <c r="B51" s="93"/>
      <c r="C51" s="93"/>
      <c r="D51" s="93"/>
      <c r="E51" s="93"/>
      <c r="F51" s="93"/>
      <c r="G51" s="93" t="s">
        <v>856</v>
      </c>
      <c r="H51" s="93"/>
      <c r="I51" s="93"/>
      <c r="J51" s="478"/>
      <c r="K51" s="93"/>
    </row>
    <row r="52" spans="1:11" ht="29" x14ac:dyDescent="0.35">
      <c r="A52" s="93"/>
      <c r="B52" s="93"/>
      <c r="C52" s="93"/>
      <c r="D52" s="93"/>
      <c r="E52" s="93"/>
      <c r="F52" s="93"/>
      <c r="G52" s="93" t="s">
        <v>857</v>
      </c>
      <c r="H52" s="93"/>
      <c r="I52" s="93"/>
      <c r="J52" s="478"/>
      <c r="K52" s="93"/>
    </row>
    <row r="53" spans="1:11" ht="35.25" customHeight="1" x14ac:dyDescent="0.35">
      <c r="A53" s="93"/>
      <c r="B53" s="93"/>
      <c r="C53" s="93"/>
      <c r="D53" s="93"/>
      <c r="E53" s="93"/>
      <c r="F53" s="93"/>
      <c r="G53" s="93" t="s">
        <v>858</v>
      </c>
      <c r="H53" s="93"/>
      <c r="I53" s="93"/>
      <c r="J53" s="478"/>
      <c r="K53" s="93"/>
    </row>
    <row r="54" spans="1:11" ht="60.75" customHeight="1" x14ac:dyDescent="0.35">
      <c r="A54" s="93"/>
      <c r="B54" s="93"/>
      <c r="C54" s="93"/>
      <c r="D54" s="93"/>
      <c r="E54" s="93"/>
      <c r="F54" s="93"/>
      <c r="G54" s="93" t="s">
        <v>859</v>
      </c>
      <c r="H54" s="93" t="s">
        <v>70</v>
      </c>
      <c r="I54" s="93"/>
      <c r="J54" s="478"/>
      <c r="K54" s="93"/>
    </row>
    <row r="55" spans="1:11" ht="36.75" customHeight="1" x14ac:dyDescent="0.35">
      <c r="A55" s="93"/>
      <c r="B55" s="93"/>
      <c r="C55" s="93"/>
      <c r="D55" s="93"/>
      <c r="E55" s="93"/>
      <c r="F55" s="93"/>
      <c r="G55" s="93" t="s">
        <v>61</v>
      </c>
      <c r="H55" s="93" t="s">
        <v>62</v>
      </c>
      <c r="I55" s="93"/>
      <c r="J55" s="478"/>
      <c r="K55" s="93"/>
    </row>
    <row r="56" spans="1:11" ht="32.25" customHeight="1" x14ac:dyDescent="0.35">
      <c r="A56" s="93"/>
      <c r="B56" s="93"/>
      <c r="C56" s="93"/>
      <c r="D56" s="93"/>
      <c r="E56" s="93"/>
      <c r="F56" s="93"/>
      <c r="G56" s="93" t="s">
        <v>63</v>
      </c>
      <c r="H56" s="93" t="s">
        <v>64</v>
      </c>
      <c r="I56" s="93"/>
      <c r="J56" s="478"/>
      <c r="K56" s="93"/>
    </row>
    <row r="57" spans="1:11" ht="43.5" x14ac:dyDescent="0.35">
      <c r="A57" s="93"/>
      <c r="B57" s="93"/>
      <c r="C57" s="93"/>
      <c r="D57" s="93"/>
      <c r="E57" s="93"/>
      <c r="F57" s="93"/>
      <c r="G57" s="93" t="s">
        <v>65</v>
      </c>
      <c r="H57" s="93" t="s">
        <v>66</v>
      </c>
      <c r="I57" s="93"/>
      <c r="J57" s="478"/>
      <c r="K57" s="93"/>
    </row>
    <row r="58" spans="1:11" ht="29.25" customHeight="1" x14ac:dyDescent="0.35">
      <c r="A58" s="93"/>
      <c r="B58" s="93"/>
      <c r="C58" s="93"/>
      <c r="D58" s="93"/>
      <c r="E58" s="93"/>
      <c r="F58" s="93"/>
      <c r="G58" s="93" t="s">
        <v>67</v>
      </c>
      <c r="H58" s="93" t="s">
        <v>68</v>
      </c>
      <c r="I58" s="93"/>
      <c r="J58" s="478"/>
      <c r="K58" s="93"/>
    </row>
    <row r="59" spans="1:11" ht="59.25" customHeight="1" x14ac:dyDescent="0.35">
      <c r="A59" s="93"/>
      <c r="B59" s="93"/>
      <c r="C59" s="93"/>
      <c r="D59" s="93"/>
      <c r="E59" s="93"/>
      <c r="F59" s="93"/>
      <c r="G59" s="93" t="s">
        <v>71</v>
      </c>
      <c r="H59" s="93" t="s">
        <v>72</v>
      </c>
      <c r="I59" s="93"/>
      <c r="J59" s="478"/>
      <c r="K59" s="93"/>
    </row>
    <row r="60" spans="1:11" ht="43.5" x14ac:dyDescent="0.35">
      <c r="A60" s="93"/>
      <c r="B60" s="93"/>
      <c r="C60" s="93"/>
      <c r="D60" s="93"/>
      <c r="E60" s="93"/>
      <c r="F60" s="93"/>
      <c r="G60" s="93" t="s">
        <v>860</v>
      </c>
      <c r="H60" s="93"/>
      <c r="I60" s="93"/>
      <c r="J60" s="478"/>
      <c r="K60" s="93"/>
    </row>
    <row r="61" spans="1:11" x14ac:dyDescent="0.35">
      <c r="A61" s="93"/>
      <c r="B61" s="93"/>
      <c r="C61" s="93"/>
      <c r="D61" s="93"/>
      <c r="E61" s="93"/>
      <c r="F61" s="93"/>
      <c r="G61" s="93" t="s">
        <v>96</v>
      </c>
      <c r="H61" s="467" t="s">
        <v>98</v>
      </c>
      <c r="I61" s="93"/>
      <c r="J61" s="478"/>
      <c r="K61" s="93"/>
    </row>
    <row r="62" spans="1:11" ht="51.75" customHeight="1" x14ac:dyDescent="0.35">
      <c r="A62" s="93"/>
      <c r="B62" s="93"/>
      <c r="C62" s="93"/>
      <c r="D62" s="93"/>
      <c r="E62" s="467"/>
      <c r="F62" s="93"/>
      <c r="G62" s="93" t="s">
        <v>97</v>
      </c>
      <c r="H62" s="93" t="s">
        <v>99</v>
      </c>
      <c r="I62" s="93"/>
      <c r="J62" s="478"/>
      <c r="K62" s="93"/>
    </row>
    <row r="63" spans="1:11" x14ac:dyDescent="0.35">
      <c r="H63"/>
    </row>
    <row r="64" spans="1:11" x14ac:dyDescent="0.35">
      <c r="H64"/>
    </row>
    <row r="65" spans="8:8" x14ac:dyDescent="0.35">
      <c r="H65"/>
    </row>
    <row r="66" spans="8:8" x14ac:dyDescent="0.35">
      <c r="H66"/>
    </row>
    <row r="67" spans="8:8" x14ac:dyDescent="0.35">
      <c r="H67"/>
    </row>
    <row r="68" spans="8:8" x14ac:dyDescent="0.35">
      <c r="H68"/>
    </row>
    <row r="69" spans="8:8" x14ac:dyDescent="0.35">
      <c r="H69"/>
    </row>
    <row r="70" spans="8:8" x14ac:dyDescent="0.35">
      <c r="H70"/>
    </row>
    <row r="71" spans="8:8" x14ac:dyDescent="0.35">
      <c r="H71"/>
    </row>
    <row r="72" spans="8:8" ht="31.5" customHeight="1"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ht="36.75" customHeight="1" x14ac:dyDescent="0.35">
      <c r="H79"/>
    </row>
    <row r="80" spans="8:8" ht="17.25" customHeight="1" x14ac:dyDescent="0.35">
      <c r="H80"/>
    </row>
    <row r="81" spans="8:8" ht="32.25" customHeight="1" x14ac:dyDescent="0.35">
      <c r="H81"/>
    </row>
    <row r="82" spans="8:8" ht="46.5" customHeight="1" x14ac:dyDescent="0.35">
      <c r="H82"/>
    </row>
    <row r="83" spans="8:8" ht="47.25" customHeight="1" x14ac:dyDescent="0.35">
      <c r="H83"/>
    </row>
    <row r="84" spans="8:8" x14ac:dyDescent="0.35">
      <c r="H84"/>
    </row>
  </sheetData>
  <mergeCells count="16">
    <mergeCell ref="A9:B9"/>
    <mergeCell ref="C9:F9"/>
    <mergeCell ref="G9:I9"/>
    <mergeCell ref="A5:E5"/>
    <mergeCell ref="F5:G5"/>
    <mergeCell ref="A6:E6"/>
    <mergeCell ref="F6:G6"/>
    <mergeCell ref="B7:E7"/>
    <mergeCell ref="F7:G7"/>
    <mergeCell ref="A1:I2"/>
    <mergeCell ref="A3:B3"/>
    <mergeCell ref="C3:D3"/>
    <mergeCell ref="E3:F3"/>
    <mergeCell ref="A4:B4"/>
    <mergeCell ref="C4:D4"/>
    <mergeCell ref="E4:F4"/>
  </mergeCells>
  <hyperlinks>
    <hyperlink ref="H4" r:id="rId1" xr:uid="{0118495B-316F-4083-8AF0-469FA9BF6808}"/>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48CE8-F432-4548-8C4E-EA38B63F4E6E}">
  <dimension ref="A1:R73"/>
  <sheetViews>
    <sheetView zoomScale="80" zoomScaleNormal="80" workbookViewId="0">
      <selection activeCell="K5" sqref="K5"/>
    </sheetView>
  </sheetViews>
  <sheetFormatPr baseColWidth="10" defaultColWidth="8.7265625" defaultRowHeight="14.5" x14ac:dyDescent="0.35"/>
  <cols>
    <col min="1" max="1" width="24.36328125" customWidth="1"/>
    <col min="2" max="2" width="16.6328125" customWidth="1"/>
    <col min="3" max="3" width="14.36328125" customWidth="1"/>
    <col min="4" max="4" width="16.08984375" customWidth="1"/>
    <col min="5" max="5" width="10.08984375" customWidth="1"/>
    <col min="6" max="6" width="17.36328125" customWidth="1"/>
    <col min="7" max="7" width="13" customWidth="1"/>
    <col min="8" max="8" width="10.08984375" customWidth="1"/>
    <col min="9" max="9" width="17.36328125" customWidth="1"/>
    <col min="10" max="10" width="14.6328125" customWidth="1"/>
    <col min="11" max="11" width="11.54296875" customWidth="1"/>
    <col min="16" max="16" width="21.08984375" customWidth="1"/>
    <col min="17" max="17" width="28.36328125" customWidth="1"/>
  </cols>
  <sheetData>
    <row r="1" spans="1:18" ht="46.5" customHeight="1" x14ac:dyDescent="0.35">
      <c r="A1" s="261" t="s">
        <v>100</v>
      </c>
      <c r="B1" s="261" t="s">
        <v>114</v>
      </c>
      <c r="C1" s="261" t="s">
        <v>115</v>
      </c>
      <c r="D1" s="261" t="s">
        <v>108</v>
      </c>
      <c r="E1" s="261" t="s">
        <v>109</v>
      </c>
      <c r="F1" s="261" t="s">
        <v>110</v>
      </c>
      <c r="G1" s="261" t="s">
        <v>907</v>
      </c>
      <c r="H1" s="261" t="s">
        <v>112</v>
      </c>
      <c r="I1" s="261" t="s">
        <v>117</v>
      </c>
      <c r="J1" s="261" t="s">
        <v>7</v>
      </c>
      <c r="K1" s="261" t="s">
        <v>876</v>
      </c>
      <c r="L1" s="261" t="s">
        <v>6</v>
      </c>
      <c r="M1" s="262" t="s">
        <v>877</v>
      </c>
      <c r="N1" s="261" t="s">
        <v>878</v>
      </c>
      <c r="O1" s="261" t="s">
        <v>879</v>
      </c>
      <c r="P1" s="261" t="s">
        <v>121</v>
      </c>
      <c r="Q1" s="264" t="s">
        <v>875</v>
      </c>
      <c r="R1" s="63"/>
    </row>
    <row r="2" spans="1:18" ht="109.5" customHeight="1" x14ac:dyDescent="0.35">
      <c r="A2" s="163" t="s">
        <v>804</v>
      </c>
      <c r="B2" s="163" t="s">
        <v>36</v>
      </c>
      <c r="C2" s="163"/>
      <c r="D2" s="163" t="s">
        <v>1250</v>
      </c>
      <c r="E2" s="165" t="s">
        <v>987</v>
      </c>
      <c r="F2" s="164" t="s">
        <v>991</v>
      </c>
      <c r="G2" s="163" t="s">
        <v>989</v>
      </c>
      <c r="H2" s="165" t="s">
        <v>988</v>
      </c>
      <c r="I2" s="164" t="s">
        <v>992</v>
      </c>
      <c r="J2" s="163"/>
      <c r="K2" s="163" t="s">
        <v>8</v>
      </c>
      <c r="L2" s="163"/>
      <c r="M2" s="163"/>
      <c r="N2" s="163" t="s">
        <v>8</v>
      </c>
      <c r="O2" s="163" t="s">
        <v>8</v>
      </c>
      <c r="P2" s="163" t="s">
        <v>8</v>
      </c>
      <c r="Q2" s="164" t="s">
        <v>2374</v>
      </c>
      <c r="R2" s="63"/>
    </row>
    <row r="3" spans="1:18" ht="29" x14ac:dyDescent="0.35">
      <c r="A3" s="163"/>
      <c r="B3" s="163"/>
      <c r="C3" s="163"/>
      <c r="D3" s="163"/>
      <c r="E3" s="163"/>
      <c r="F3" s="164" t="s">
        <v>990</v>
      </c>
      <c r="G3" s="220" t="s">
        <v>1204</v>
      </c>
      <c r="H3" s="163"/>
      <c r="I3" s="163"/>
      <c r="J3" s="163"/>
      <c r="K3" s="163"/>
      <c r="L3" s="163"/>
      <c r="M3" s="163"/>
      <c r="N3" s="163"/>
      <c r="O3" s="163"/>
      <c r="P3" s="163"/>
      <c r="Q3" s="163"/>
    </row>
    <row r="4" spans="1:18" x14ac:dyDescent="0.35">
      <c r="A4" s="67"/>
      <c r="B4" s="70"/>
      <c r="C4" s="70"/>
      <c r="D4" s="70"/>
      <c r="E4" s="70"/>
      <c r="F4" s="70"/>
      <c r="G4" s="70"/>
      <c r="H4" s="70"/>
      <c r="I4" s="70"/>
      <c r="J4" s="70"/>
      <c r="K4" s="70"/>
      <c r="L4" s="70"/>
      <c r="M4" s="70"/>
      <c r="N4" s="70"/>
      <c r="O4" s="70"/>
      <c r="P4" s="63"/>
      <c r="Q4" s="63"/>
    </row>
    <row r="5" spans="1:18" x14ac:dyDescent="0.35">
      <c r="A5" s="67"/>
      <c r="B5" s="67"/>
      <c r="C5" s="67"/>
      <c r="D5" s="67"/>
      <c r="E5" s="67"/>
      <c r="F5" s="67"/>
      <c r="G5" s="67"/>
      <c r="H5" s="67"/>
      <c r="I5" s="67"/>
      <c r="J5" s="67"/>
      <c r="K5" s="67"/>
      <c r="O5" s="67"/>
    </row>
    <row r="6" spans="1:18" x14ac:dyDescent="0.35">
      <c r="A6" s="67"/>
      <c r="B6" s="67"/>
      <c r="C6" s="67"/>
      <c r="D6" s="67"/>
      <c r="E6" s="67"/>
      <c r="F6" s="67"/>
      <c r="G6" s="67"/>
      <c r="H6" s="67"/>
      <c r="I6" s="67"/>
      <c r="J6" s="67"/>
      <c r="K6" s="67"/>
      <c r="O6" s="67"/>
    </row>
    <row r="7" spans="1:18" x14ac:dyDescent="0.35">
      <c r="A7" s="67"/>
      <c r="B7" s="67"/>
      <c r="C7" s="67"/>
      <c r="D7" s="67"/>
      <c r="E7" s="67"/>
      <c r="F7" s="67"/>
      <c r="G7" s="67"/>
      <c r="H7" s="67"/>
      <c r="I7" s="67"/>
      <c r="J7" s="67"/>
      <c r="K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row>
    <row r="10" spans="1:18" x14ac:dyDescent="0.35">
      <c r="A10" s="193"/>
      <c r="B10" s="193"/>
      <c r="C10" s="193"/>
      <c r="D10" s="193"/>
      <c r="E10" s="193"/>
      <c r="F10" s="193"/>
      <c r="G10" s="193" t="s">
        <v>2</v>
      </c>
      <c r="H10" s="193"/>
      <c r="I10" s="193"/>
    </row>
    <row r="11" spans="1:18" x14ac:dyDescent="0.35">
      <c r="A11" s="193"/>
      <c r="B11" s="193"/>
      <c r="C11" s="193"/>
      <c r="D11" s="193"/>
      <c r="E11" s="193"/>
      <c r="F11" s="193"/>
      <c r="G11" s="193" t="s">
        <v>3</v>
      </c>
      <c r="H11" s="193"/>
      <c r="I11" s="193"/>
    </row>
    <row r="12" spans="1:18" ht="232" x14ac:dyDescent="0.35">
      <c r="A12" s="193"/>
      <c r="B12" s="193"/>
      <c r="C12" s="193"/>
      <c r="D12" s="193"/>
      <c r="E12" s="193"/>
      <c r="F12" s="193"/>
      <c r="G12" s="193" t="s">
        <v>853</v>
      </c>
      <c r="H12" s="193" t="s">
        <v>73</v>
      </c>
      <c r="I12" s="382"/>
    </row>
    <row r="13" spans="1:18" ht="43.5" x14ac:dyDescent="0.35">
      <c r="A13" s="193" t="s">
        <v>8</v>
      </c>
      <c r="B13" s="193" t="s">
        <v>8</v>
      </c>
      <c r="C13" s="193"/>
      <c r="D13" s="193" t="s">
        <v>8</v>
      </c>
      <c r="E13" s="193"/>
      <c r="F13" s="193"/>
      <c r="G13" s="193" t="s">
        <v>14</v>
      </c>
      <c r="H13" s="193" t="s">
        <v>76</v>
      </c>
      <c r="I13" s="193"/>
    </row>
    <row r="14" spans="1:18" ht="43.5" x14ac:dyDescent="0.35">
      <c r="A14" s="193"/>
      <c r="B14" s="193"/>
      <c r="C14" s="193"/>
      <c r="D14" s="193"/>
      <c r="E14" s="193"/>
      <c r="F14" s="193"/>
      <c r="G14" s="193" t="s">
        <v>16</v>
      </c>
      <c r="H14" s="193"/>
      <c r="I14" s="193"/>
    </row>
    <row r="15" spans="1:18" ht="58" x14ac:dyDescent="0.35">
      <c r="A15" s="193"/>
      <c r="B15" s="193"/>
      <c r="C15" s="193"/>
      <c r="D15" s="193"/>
      <c r="E15" s="193"/>
      <c r="F15" s="193"/>
      <c r="G15" s="193" t="s">
        <v>17</v>
      </c>
      <c r="H15" s="193" t="s">
        <v>19</v>
      </c>
      <c r="I15" s="193"/>
    </row>
    <row r="16" spans="1:18" ht="58" x14ac:dyDescent="0.35">
      <c r="A16" s="193"/>
      <c r="B16" s="193"/>
      <c r="C16" s="193"/>
      <c r="D16" s="193"/>
      <c r="E16" s="193"/>
      <c r="F16" s="193"/>
      <c r="G16" s="193" t="s">
        <v>20</v>
      </c>
      <c r="H16" s="193" t="s">
        <v>21</v>
      </c>
      <c r="I16" s="193"/>
    </row>
    <row r="17" spans="1:9" ht="72.5" x14ac:dyDescent="0.35">
      <c r="A17" s="193"/>
      <c r="B17" s="193"/>
      <c r="C17" s="193"/>
      <c r="D17" s="193"/>
      <c r="E17" s="193"/>
      <c r="F17" s="193"/>
      <c r="G17" s="193" t="s">
        <v>75</v>
      </c>
      <c r="H17" s="193" t="s">
        <v>77</v>
      </c>
      <c r="I17" s="193"/>
    </row>
    <row r="18" spans="1:9" ht="29" x14ac:dyDescent="0.35">
      <c r="A18" s="193" t="s">
        <v>8</v>
      </c>
      <c r="B18" s="193" t="s">
        <v>8</v>
      </c>
      <c r="C18" s="193"/>
      <c r="D18" s="193" t="s">
        <v>8</v>
      </c>
      <c r="E18" s="193"/>
      <c r="F18" s="193"/>
      <c r="G18" s="193" t="s">
        <v>78</v>
      </c>
      <c r="H18" s="193" t="s">
        <v>76</v>
      </c>
      <c r="I18" s="193"/>
    </row>
    <row r="19" spans="1:9" ht="43.5" x14ac:dyDescent="0.35">
      <c r="A19" s="193"/>
      <c r="B19" s="193"/>
      <c r="C19" s="193"/>
      <c r="D19" s="193"/>
      <c r="E19" s="193"/>
      <c r="F19" s="193"/>
      <c r="G19" s="193" t="s">
        <v>852</v>
      </c>
      <c r="H19" s="193"/>
      <c r="I19" s="193"/>
    </row>
    <row r="20" spans="1:9" ht="72.5" x14ac:dyDescent="0.35">
      <c r="A20" s="193"/>
      <c r="B20" s="193"/>
      <c r="C20" s="193"/>
      <c r="D20" s="193"/>
      <c r="E20" s="193"/>
      <c r="F20" s="193"/>
      <c r="G20" s="193" t="s">
        <v>79</v>
      </c>
      <c r="H20" s="193" t="s">
        <v>80</v>
      </c>
      <c r="I20" s="193"/>
    </row>
    <row r="21" spans="1:9" ht="58" x14ac:dyDescent="0.35">
      <c r="A21" s="193"/>
      <c r="B21" s="193"/>
      <c r="C21" s="193"/>
      <c r="D21" s="193"/>
      <c r="E21" s="193"/>
      <c r="F21" s="193"/>
      <c r="G21" s="193" t="s">
        <v>22</v>
      </c>
      <c r="H21" s="193" t="s">
        <v>23</v>
      </c>
      <c r="I21" s="193"/>
    </row>
    <row r="22" spans="1:9" ht="58" x14ac:dyDescent="0.35">
      <c r="A22" s="193"/>
      <c r="B22" s="193"/>
      <c r="C22" s="193"/>
      <c r="D22" s="193"/>
      <c r="E22" s="193"/>
      <c r="F22" s="193"/>
      <c r="G22" s="193" t="s">
        <v>24</v>
      </c>
      <c r="H22" s="193" t="s">
        <v>25</v>
      </c>
      <c r="I22" s="193"/>
    </row>
    <row r="23" spans="1:9" ht="58" x14ac:dyDescent="0.35">
      <c r="A23" s="193"/>
      <c r="B23" s="193"/>
      <c r="C23" s="193"/>
      <c r="D23" s="193"/>
      <c r="E23" s="193"/>
      <c r="F23" s="193"/>
      <c r="G23" s="193" t="s">
        <v>26</v>
      </c>
      <c r="H23" s="193" t="s">
        <v>27</v>
      </c>
      <c r="I23" s="193"/>
    </row>
    <row r="24" spans="1:9" ht="72.5" x14ac:dyDescent="0.35">
      <c r="A24" s="193"/>
      <c r="B24" s="193"/>
      <c r="C24" s="193"/>
      <c r="D24" s="193"/>
      <c r="E24" s="193"/>
      <c r="F24" s="193"/>
      <c r="G24" s="193" t="s">
        <v>28</v>
      </c>
      <c r="H24" s="193" t="s">
        <v>29</v>
      </c>
      <c r="I24" s="193"/>
    </row>
    <row r="25" spans="1:9" ht="43.5" x14ac:dyDescent="0.35">
      <c r="A25" s="193"/>
      <c r="B25" s="193"/>
      <c r="C25" s="193"/>
      <c r="D25" s="193"/>
      <c r="E25" s="193"/>
      <c r="F25" s="193"/>
      <c r="G25" s="193" t="s">
        <v>30</v>
      </c>
      <c r="H25" s="193" t="s">
        <v>31</v>
      </c>
      <c r="I25" s="193"/>
    </row>
    <row r="26" spans="1:9" ht="43.5" x14ac:dyDescent="0.35">
      <c r="A26" s="193"/>
      <c r="B26" s="193"/>
      <c r="C26" s="193"/>
      <c r="D26" s="193"/>
      <c r="E26" s="193"/>
      <c r="F26" s="193"/>
      <c r="G26" s="193" t="s">
        <v>32</v>
      </c>
      <c r="H26" s="193" t="s">
        <v>33</v>
      </c>
      <c r="I26" s="193"/>
    </row>
    <row r="27" spans="1:9" ht="58" x14ac:dyDescent="0.35">
      <c r="A27" s="193"/>
      <c r="B27" s="193"/>
      <c r="C27" s="193"/>
      <c r="D27" s="193"/>
      <c r="E27" s="193"/>
      <c r="F27" s="193"/>
      <c r="G27" s="193" t="s">
        <v>84</v>
      </c>
      <c r="H27" s="193" t="s">
        <v>85</v>
      </c>
      <c r="I27" s="193"/>
    </row>
    <row r="28" spans="1:9" ht="43.5" x14ac:dyDescent="0.35">
      <c r="A28" s="193"/>
      <c r="B28" s="193"/>
      <c r="C28" s="193"/>
      <c r="D28" s="193"/>
      <c r="E28" s="193"/>
      <c r="F28" s="193"/>
      <c r="G28" s="193" t="s">
        <v>86</v>
      </c>
      <c r="H28" s="193" t="s">
        <v>87</v>
      </c>
      <c r="I28" s="193"/>
    </row>
    <row r="29" spans="1:9" ht="43.5" x14ac:dyDescent="0.35">
      <c r="A29" s="193"/>
      <c r="B29" s="193"/>
      <c r="C29" s="193"/>
      <c r="D29" s="193"/>
      <c r="E29" s="193"/>
      <c r="F29" s="193"/>
      <c r="G29" s="193" t="s">
        <v>88</v>
      </c>
      <c r="H29" s="193"/>
      <c r="I29" s="193"/>
    </row>
    <row r="30" spans="1:9" ht="101.5" x14ac:dyDescent="0.35">
      <c r="A30" s="193" t="s">
        <v>8</v>
      </c>
      <c r="B30" s="193" t="s">
        <v>8</v>
      </c>
      <c r="C30" s="193"/>
      <c r="D30" s="193" t="s">
        <v>8</v>
      </c>
      <c r="E30" s="193"/>
      <c r="F30" s="193"/>
      <c r="G30" s="193" t="s">
        <v>74</v>
      </c>
      <c r="H30" s="193" t="s">
        <v>81</v>
      </c>
      <c r="I30" s="193"/>
    </row>
    <row r="31" spans="1:9" ht="116" x14ac:dyDescent="0.35">
      <c r="A31" s="193"/>
      <c r="B31" s="193"/>
      <c r="C31" s="193"/>
      <c r="D31" s="193"/>
      <c r="E31" s="193"/>
      <c r="F31" s="193"/>
      <c r="G31" s="193" t="s">
        <v>82</v>
      </c>
      <c r="H31" s="193"/>
      <c r="I31" s="193"/>
    </row>
    <row r="32" spans="1:9" ht="101.5" x14ac:dyDescent="0.35">
      <c r="A32" s="193"/>
      <c r="B32" s="193"/>
      <c r="C32" s="193"/>
      <c r="D32" s="193"/>
      <c r="E32" s="193"/>
      <c r="F32" s="193"/>
      <c r="G32" s="193" t="s">
        <v>89</v>
      </c>
      <c r="H32" s="193"/>
      <c r="I32" s="193"/>
    </row>
    <row r="33" spans="1:9" ht="58" x14ac:dyDescent="0.35">
      <c r="A33" s="193"/>
      <c r="B33" s="193"/>
      <c r="C33" s="193"/>
      <c r="D33" s="193"/>
      <c r="E33" s="193"/>
      <c r="F33" s="193"/>
      <c r="G33" s="193" t="s">
        <v>34</v>
      </c>
      <c r="H33" s="193" t="s">
        <v>35</v>
      </c>
      <c r="I33" s="193"/>
    </row>
    <row r="34" spans="1:9" ht="43.5" x14ac:dyDescent="0.35">
      <c r="A34" s="193"/>
      <c r="B34" s="193"/>
      <c r="C34" s="193"/>
      <c r="D34" s="193"/>
      <c r="E34" s="193"/>
      <c r="F34" s="193"/>
      <c r="G34" s="193" t="s">
        <v>90</v>
      </c>
      <c r="H34" s="193" t="s">
        <v>91</v>
      </c>
      <c r="I34" s="193"/>
    </row>
    <row r="35" spans="1:9" ht="43.5" x14ac:dyDescent="0.35">
      <c r="A35" s="193"/>
      <c r="B35" s="193"/>
      <c r="C35" s="193"/>
      <c r="D35" s="193"/>
      <c r="E35" s="193"/>
      <c r="F35" s="193"/>
      <c r="G35" s="193" t="s">
        <v>37</v>
      </c>
      <c r="H35" s="193" t="s">
        <v>38</v>
      </c>
      <c r="I35" s="193"/>
    </row>
    <row r="36" spans="1:9" ht="58" x14ac:dyDescent="0.35">
      <c r="A36" s="193"/>
      <c r="B36" s="193"/>
      <c r="C36" s="193"/>
      <c r="D36" s="193"/>
      <c r="E36" s="193"/>
      <c r="F36" s="193"/>
      <c r="G36" s="193" t="s">
        <v>92</v>
      </c>
      <c r="H36" s="193" t="s">
        <v>38</v>
      </c>
      <c r="I36" s="193"/>
    </row>
    <row r="37" spans="1:9" ht="101.5" x14ac:dyDescent="0.35">
      <c r="A37" s="193"/>
      <c r="B37" s="193"/>
      <c r="C37" s="193"/>
      <c r="D37" s="193"/>
      <c r="E37" s="193"/>
      <c r="F37" s="193"/>
      <c r="G37" s="193" t="s">
        <v>39</v>
      </c>
      <c r="H37" s="193" t="s">
        <v>40</v>
      </c>
      <c r="I37" s="193"/>
    </row>
    <row r="38" spans="1:9" ht="58" x14ac:dyDescent="0.35">
      <c r="A38" s="193"/>
      <c r="B38" s="193"/>
      <c r="C38" s="193"/>
      <c r="D38" s="193"/>
      <c r="E38" s="193"/>
      <c r="F38" s="193"/>
      <c r="G38" s="193" t="s">
        <v>93</v>
      </c>
      <c r="H38" s="193" t="s">
        <v>94</v>
      </c>
      <c r="I38" s="193"/>
    </row>
    <row r="39" spans="1:9" ht="72.5" x14ac:dyDescent="0.35">
      <c r="A39" s="193"/>
      <c r="B39" s="193"/>
      <c r="C39" s="193"/>
      <c r="D39" s="193"/>
      <c r="E39" s="193"/>
      <c r="F39" s="193"/>
      <c r="G39" s="193" t="s">
        <v>41</v>
      </c>
      <c r="H39" s="193" t="s">
        <v>42</v>
      </c>
      <c r="I39" s="193"/>
    </row>
    <row r="40" spans="1:9" ht="116" x14ac:dyDescent="0.35">
      <c r="A40" s="193"/>
      <c r="B40" s="193"/>
      <c r="C40" s="193"/>
      <c r="D40" s="193"/>
      <c r="E40" s="193"/>
      <c r="F40" s="193"/>
      <c r="G40" s="193" t="s">
        <v>43</v>
      </c>
      <c r="H40" s="193" t="s">
        <v>44</v>
      </c>
      <c r="I40" s="193"/>
    </row>
    <row r="41" spans="1:9" ht="145" x14ac:dyDescent="0.35">
      <c r="A41" s="193"/>
      <c r="B41" s="193"/>
      <c r="C41" s="193"/>
      <c r="D41" s="193"/>
      <c r="E41" s="193"/>
      <c r="F41" s="193"/>
      <c r="G41" s="193" t="s">
        <v>45</v>
      </c>
      <c r="H41" s="193" t="s">
        <v>46</v>
      </c>
      <c r="I41" s="193"/>
    </row>
    <row r="42" spans="1:9" ht="29" x14ac:dyDescent="0.35">
      <c r="A42" s="193"/>
      <c r="B42" s="193"/>
      <c r="C42" s="193"/>
      <c r="D42" s="193"/>
      <c r="E42" s="193"/>
      <c r="F42" s="193"/>
      <c r="G42" s="193" t="s">
        <v>47</v>
      </c>
      <c r="H42" s="193" t="s">
        <v>48</v>
      </c>
      <c r="I42" s="193"/>
    </row>
    <row r="43" spans="1:9" ht="29" x14ac:dyDescent="0.35">
      <c r="A43" s="193"/>
      <c r="B43" s="193"/>
      <c r="C43" s="193"/>
      <c r="D43" s="193"/>
      <c r="E43" s="193"/>
      <c r="F43" s="193"/>
      <c r="G43" s="193" t="s">
        <v>49</v>
      </c>
      <c r="H43" s="193" t="s">
        <v>50</v>
      </c>
      <c r="I43" s="193"/>
    </row>
    <row r="44" spans="1:9" ht="29" x14ac:dyDescent="0.35">
      <c r="A44" s="193"/>
      <c r="B44" s="193"/>
      <c r="C44" s="193"/>
      <c r="D44" s="193"/>
      <c r="E44" s="193"/>
      <c r="F44" s="193"/>
      <c r="G44" s="193" t="s">
        <v>51</v>
      </c>
      <c r="H44" s="193" t="s">
        <v>52</v>
      </c>
      <c r="I44" s="193"/>
    </row>
    <row r="45" spans="1:9" ht="217.5" x14ac:dyDescent="0.35">
      <c r="A45" s="193"/>
      <c r="B45" s="193"/>
      <c r="C45" s="193"/>
      <c r="D45" s="193"/>
      <c r="E45" s="193"/>
      <c r="F45" s="193"/>
      <c r="G45" s="193" t="s">
        <v>854</v>
      </c>
      <c r="H45" s="193" t="s">
        <v>54</v>
      </c>
      <c r="I45" s="193"/>
    </row>
    <row r="46" spans="1:9" ht="304.5" x14ac:dyDescent="0.35">
      <c r="A46" s="193"/>
      <c r="B46" s="193"/>
      <c r="C46" s="193"/>
      <c r="D46" s="193"/>
      <c r="E46" s="193"/>
      <c r="F46" s="193"/>
      <c r="G46" s="193" t="s">
        <v>55</v>
      </c>
      <c r="H46" s="193" t="s">
        <v>56</v>
      </c>
      <c r="I46" s="193"/>
    </row>
    <row r="47" spans="1:9" ht="43.5" x14ac:dyDescent="0.35">
      <c r="A47" s="193"/>
      <c r="B47" s="193"/>
      <c r="C47" s="193"/>
      <c r="D47" s="193"/>
      <c r="E47" s="193"/>
      <c r="F47" s="193"/>
      <c r="G47" s="193" t="s">
        <v>57</v>
      </c>
      <c r="H47" s="193" t="s">
        <v>58</v>
      </c>
      <c r="I47" s="193"/>
    </row>
    <row r="48" spans="1:9" ht="43.5" x14ac:dyDescent="0.35">
      <c r="A48" s="193"/>
      <c r="B48" s="193"/>
      <c r="C48" s="193"/>
      <c r="D48" s="193"/>
      <c r="E48" s="193"/>
      <c r="F48" s="193"/>
      <c r="G48" s="193" t="s">
        <v>855</v>
      </c>
      <c r="H48" s="193"/>
      <c r="I48" s="193"/>
    </row>
    <row r="49" spans="1:9" ht="58" x14ac:dyDescent="0.35">
      <c r="A49" s="193"/>
      <c r="B49" s="193"/>
      <c r="C49" s="193"/>
      <c r="D49" s="193"/>
      <c r="E49" s="193"/>
      <c r="F49" s="193"/>
      <c r="G49" s="193" t="s">
        <v>59</v>
      </c>
      <c r="H49" s="193" t="s">
        <v>60</v>
      </c>
      <c r="I49" s="193"/>
    </row>
    <row r="50" spans="1:9" ht="43.5" x14ac:dyDescent="0.35">
      <c r="A50" s="193"/>
      <c r="B50" s="193"/>
      <c r="C50" s="193"/>
      <c r="D50" s="193"/>
      <c r="E50" s="193"/>
      <c r="F50" s="193"/>
      <c r="G50" s="193" t="s">
        <v>856</v>
      </c>
      <c r="H50" s="193"/>
      <c r="I50" s="193"/>
    </row>
    <row r="51" spans="1:9" ht="43.5" x14ac:dyDescent="0.35">
      <c r="A51" s="193"/>
      <c r="B51" s="193"/>
      <c r="C51" s="193"/>
      <c r="D51" s="193"/>
      <c r="E51" s="193"/>
      <c r="F51" s="193"/>
      <c r="G51" s="193" t="s">
        <v>857</v>
      </c>
      <c r="H51" s="193"/>
      <c r="I51" s="193"/>
    </row>
    <row r="52" spans="1:9" ht="43.5" x14ac:dyDescent="0.35">
      <c r="A52" s="193"/>
      <c r="B52" s="193"/>
      <c r="C52" s="193"/>
      <c r="D52" s="193"/>
      <c r="E52" s="193"/>
      <c r="F52" s="193"/>
      <c r="G52" s="193" t="s">
        <v>858</v>
      </c>
      <c r="H52" s="193"/>
      <c r="I52" s="193"/>
    </row>
    <row r="53" spans="1:9" ht="87" x14ac:dyDescent="0.35">
      <c r="A53" s="193"/>
      <c r="B53" s="193"/>
      <c r="C53" s="193"/>
      <c r="D53" s="193"/>
      <c r="E53" s="193"/>
      <c r="F53" s="193"/>
      <c r="G53" s="193" t="s">
        <v>859</v>
      </c>
      <c r="H53" s="193" t="s">
        <v>70</v>
      </c>
      <c r="I53" s="193"/>
    </row>
    <row r="54" spans="1:9" ht="58" x14ac:dyDescent="0.35">
      <c r="A54" s="193"/>
      <c r="B54" s="193"/>
      <c r="C54" s="193"/>
      <c r="D54" s="193"/>
      <c r="E54" s="193"/>
      <c r="F54" s="193"/>
      <c r="G54" s="193" t="s">
        <v>61</v>
      </c>
      <c r="H54" s="193" t="s">
        <v>62</v>
      </c>
      <c r="I54" s="193"/>
    </row>
    <row r="55" spans="1:9" ht="43.5" x14ac:dyDescent="0.35">
      <c r="A55" s="193"/>
      <c r="B55" s="193"/>
      <c r="C55" s="193"/>
      <c r="D55" s="193"/>
      <c r="E55" s="193"/>
      <c r="F55" s="193"/>
      <c r="G55" s="193" t="s">
        <v>63</v>
      </c>
      <c r="H55" s="193" t="s">
        <v>64</v>
      </c>
      <c r="I55" s="193"/>
    </row>
    <row r="56" spans="1:9" ht="72.5" x14ac:dyDescent="0.35">
      <c r="A56" s="193"/>
      <c r="B56" s="193"/>
      <c r="C56" s="193"/>
      <c r="D56" s="193"/>
      <c r="E56" s="193"/>
      <c r="F56" s="193"/>
      <c r="G56" s="193" t="s">
        <v>65</v>
      </c>
      <c r="H56" s="193" t="s">
        <v>66</v>
      </c>
      <c r="I56" s="193"/>
    </row>
    <row r="57" spans="1:9" ht="43.5" x14ac:dyDescent="0.35">
      <c r="A57" s="193"/>
      <c r="B57" s="193"/>
      <c r="C57" s="193"/>
      <c r="D57" s="193"/>
      <c r="E57" s="193"/>
      <c r="F57" s="193"/>
      <c r="G57" s="193" t="s">
        <v>67</v>
      </c>
      <c r="H57" s="193" t="s">
        <v>68</v>
      </c>
      <c r="I57" s="193"/>
    </row>
    <row r="58" spans="1:9" ht="101.5" x14ac:dyDescent="0.35">
      <c r="A58" s="193"/>
      <c r="B58" s="193"/>
      <c r="C58" s="193"/>
      <c r="D58" s="193"/>
      <c r="E58" s="193"/>
      <c r="F58" s="193"/>
      <c r="G58" s="193" t="s">
        <v>71</v>
      </c>
      <c r="H58" s="193" t="s">
        <v>72</v>
      </c>
      <c r="I58" s="193"/>
    </row>
    <row r="59" spans="1:9" ht="58" x14ac:dyDescent="0.35">
      <c r="A59" s="193"/>
      <c r="B59" s="193"/>
      <c r="C59" s="193"/>
      <c r="D59" s="193"/>
      <c r="E59" s="193"/>
      <c r="F59" s="193"/>
      <c r="G59" s="193" t="s">
        <v>860</v>
      </c>
      <c r="H59" s="193"/>
      <c r="I59" s="193"/>
    </row>
    <row r="60" spans="1:9" ht="29" x14ac:dyDescent="0.35">
      <c r="A60" s="193"/>
      <c r="B60" s="193"/>
      <c r="C60" s="193"/>
      <c r="D60" s="193"/>
      <c r="E60" s="193"/>
      <c r="F60" s="193"/>
      <c r="G60" s="193" t="s">
        <v>96</v>
      </c>
      <c r="H60" s="193" t="s">
        <v>98</v>
      </c>
      <c r="I60" s="193"/>
    </row>
    <row r="61" spans="1:9" ht="43.5" x14ac:dyDescent="0.35">
      <c r="A61" s="193"/>
      <c r="B61" s="193"/>
      <c r="C61" s="193"/>
      <c r="D61" s="193"/>
      <c r="E61" s="193"/>
      <c r="F61" s="193"/>
      <c r="G61" s="193" t="s">
        <v>97</v>
      </c>
      <c r="H61" s="193" t="s">
        <v>99</v>
      </c>
      <c r="I61" s="193"/>
    </row>
    <row r="62" spans="1:9" ht="101.5" x14ac:dyDescent="0.35">
      <c r="A62" s="193" t="s">
        <v>8</v>
      </c>
      <c r="B62" s="193" t="s">
        <v>8</v>
      </c>
      <c r="C62" s="193"/>
      <c r="D62" s="193" t="s">
        <v>8</v>
      </c>
      <c r="E62" s="193"/>
      <c r="F62" s="193"/>
      <c r="G62" s="193" t="s">
        <v>2375</v>
      </c>
      <c r="H62" s="193"/>
      <c r="I62" s="193"/>
    </row>
    <row r="63" spans="1:9" ht="58" x14ac:dyDescent="0.35">
      <c r="A63" s="193" t="s">
        <v>8</v>
      </c>
      <c r="B63" s="193" t="s">
        <v>8</v>
      </c>
      <c r="C63" s="193"/>
      <c r="D63" s="193" t="s">
        <v>8</v>
      </c>
      <c r="E63" s="193"/>
      <c r="F63" s="193"/>
      <c r="G63" s="193" t="s">
        <v>2376</v>
      </c>
      <c r="H63" s="193"/>
      <c r="I63" s="193"/>
    </row>
    <row r="64" spans="1:9" ht="29" x14ac:dyDescent="0.35">
      <c r="A64" s="193" t="s">
        <v>8</v>
      </c>
      <c r="B64" s="193" t="s">
        <v>8</v>
      </c>
      <c r="C64" s="193"/>
      <c r="D64" s="193" t="s">
        <v>8</v>
      </c>
      <c r="E64" s="193"/>
      <c r="F64" s="193"/>
      <c r="G64" s="193" t="s">
        <v>2377</v>
      </c>
      <c r="H64" s="193"/>
      <c r="I64" s="193"/>
    </row>
    <row r="67" spans="1:3" x14ac:dyDescent="0.35">
      <c r="A67" s="2" t="s">
        <v>1257</v>
      </c>
      <c r="B67" s="67"/>
      <c r="C67" s="67"/>
    </row>
    <row r="68" spans="1:3" x14ac:dyDescent="0.35">
      <c r="A68" s="111" t="s">
        <v>1258</v>
      </c>
      <c r="B68" s="67"/>
      <c r="C68" s="67"/>
    </row>
    <row r="69" spans="1:3" x14ac:dyDescent="0.35">
      <c r="A69" s="111" t="s">
        <v>1259</v>
      </c>
      <c r="B69" s="67"/>
      <c r="C69" s="67"/>
    </row>
    <row r="70" spans="1:3" x14ac:dyDescent="0.35">
      <c r="A70" s="111" t="s">
        <v>1260</v>
      </c>
    </row>
    <row r="71" spans="1:3" x14ac:dyDescent="0.35">
      <c r="A71" s="2" t="s">
        <v>1261</v>
      </c>
    </row>
    <row r="72" spans="1:3" x14ac:dyDescent="0.35">
      <c r="A72" s="2" t="s">
        <v>1262</v>
      </c>
    </row>
    <row r="73" spans="1:3" x14ac:dyDescent="0.35">
      <c r="A73" s="2" t="s">
        <v>1263</v>
      </c>
    </row>
  </sheetData>
  <mergeCells count="3">
    <mergeCell ref="A8:B8"/>
    <mergeCell ref="C8:F8"/>
    <mergeCell ref="G8:I8"/>
  </mergeCells>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AFEC7-1B20-4E1C-A192-75CE65D38E20}">
  <dimension ref="A1:K66"/>
  <sheetViews>
    <sheetView topLeftCell="A58" workbookViewId="0">
      <selection activeCell="K7" sqref="K7"/>
    </sheetView>
  </sheetViews>
  <sheetFormatPr baseColWidth="10" defaultColWidth="10.90625" defaultRowHeight="14.5" x14ac:dyDescent="0.35"/>
  <cols>
    <col min="1" max="6" width="10.90625" style="566"/>
    <col min="7" max="7" width="16.08984375" style="566" customWidth="1"/>
    <col min="8" max="8" width="18" style="566" customWidth="1"/>
    <col min="9" max="9" width="15.90625" style="566" customWidth="1"/>
    <col min="10" max="10" width="10.90625" style="566"/>
    <col min="11" max="11" width="19.54296875" style="566" customWidth="1"/>
    <col min="12" max="16384" width="10.90625" style="566"/>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612" t="s">
        <v>110</v>
      </c>
      <c r="H3" s="618" t="s">
        <v>907</v>
      </c>
      <c r="I3" s="612" t="s">
        <v>2798</v>
      </c>
    </row>
    <row r="4" spans="1:11" ht="29" x14ac:dyDescent="0.35">
      <c r="A4" s="741" t="s">
        <v>804</v>
      </c>
      <c r="B4" s="742"/>
      <c r="C4" s="741" t="s">
        <v>1250</v>
      </c>
      <c r="D4" s="742"/>
      <c r="E4" s="763" t="s">
        <v>987</v>
      </c>
      <c r="F4" s="764"/>
      <c r="G4" s="502" t="s">
        <v>991</v>
      </c>
      <c r="H4" s="494" t="s">
        <v>2825</v>
      </c>
      <c r="I4" s="493" t="s">
        <v>988</v>
      </c>
    </row>
    <row r="5" spans="1:11" ht="29" x14ac:dyDescent="0.35">
      <c r="A5" s="743"/>
      <c r="B5" s="744"/>
      <c r="C5" s="761"/>
      <c r="D5" s="762"/>
      <c r="E5" s="763"/>
      <c r="F5" s="764"/>
      <c r="G5" s="502" t="s">
        <v>990</v>
      </c>
      <c r="H5" s="500" t="s">
        <v>1204</v>
      </c>
      <c r="I5" s="521"/>
    </row>
    <row r="6" spans="1:11" ht="43.4" customHeight="1" x14ac:dyDescent="0.35">
      <c r="A6" s="776" t="s">
        <v>2803</v>
      </c>
      <c r="B6" s="777"/>
      <c r="C6" s="777"/>
      <c r="D6" s="777"/>
      <c r="E6" s="778"/>
      <c r="F6" s="730"/>
      <c r="G6" s="730"/>
    </row>
    <row r="7" spans="1:11" ht="42" customHeight="1" x14ac:dyDescent="0.35">
      <c r="A7" s="776" t="s">
        <v>2804</v>
      </c>
      <c r="B7" s="777"/>
      <c r="C7" s="777"/>
      <c r="D7" s="777"/>
      <c r="E7" s="778"/>
      <c r="F7" s="730" t="s">
        <v>3043</v>
      </c>
      <c r="G7" s="730"/>
    </row>
    <row r="8" spans="1:11" x14ac:dyDescent="0.35">
      <c r="B8" s="731" t="s">
        <v>2797</v>
      </c>
      <c r="C8" s="731"/>
      <c r="D8" s="731"/>
      <c r="E8" s="731"/>
      <c r="F8" s="774"/>
      <c r="G8" s="774"/>
    </row>
    <row r="10" spans="1:11" x14ac:dyDescent="0.35">
      <c r="A10" s="724" t="s">
        <v>13</v>
      </c>
      <c r="B10" s="725"/>
      <c r="C10" s="726" t="s">
        <v>12</v>
      </c>
      <c r="D10" s="727"/>
      <c r="E10" s="727"/>
      <c r="F10" s="728"/>
      <c r="G10" s="729" t="s">
        <v>10</v>
      </c>
      <c r="H10" s="729"/>
      <c r="I10" s="729"/>
      <c r="J10" s="577" t="s">
        <v>2792</v>
      </c>
      <c r="K10" s="578" t="s">
        <v>2794</v>
      </c>
    </row>
    <row r="11" spans="1:11" ht="58" x14ac:dyDescent="0.35">
      <c r="A11" s="572" t="s">
        <v>4</v>
      </c>
      <c r="B11" s="572" t="s">
        <v>5</v>
      </c>
      <c r="C11" s="573" t="s">
        <v>6</v>
      </c>
      <c r="D11" s="573" t="s">
        <v>880</v>
      </c>
      <c r="E11" s="573" t="s">
        <v>7</v>
      </c>
      <c r="F11" s="573" t="s">
        <v>881</v>
      </c>
      <c r="G11" s="574" t="s">
        <v>0</v>
      </c>
      <c r="H11" s="574" t="s">
        <v>1</v>
      </c>
      <c r="I11" s="574" t="s">
        <v>894</v>
      </c>
      <c r="J11" s="575" t="s">
        <v>2793</v>
      </c>
      <c r="K11" s="576" t="s">
        <v>2795</v>
      </c>
    </row>
    <row r="12" spans="1:11" x14ac:dyDescent="0.35">
      <c r="A12" s="619"/>
      <c r="B12" s="619" t="s">
        <v>36</v>
      </c>
      <c r="C12" s="619"/>
      <c r="D12" s="619"/>
      <c r="E12" s="619"/>
      <c r="F12" s="619" t="s">
        <v>36</v>
      </c>
      <c r="G12" s="619" t="s">
        <v>2</v>
      </c>
      <c r="H12" s="619"/>
      <c r="I12" s="619"/>
      <c r="J12" s="584" t="s">
        <v>8</v>
      </c>
      <c r="K12" s="568"/>
    </row>
    <row r="13" spans="1:11" x14ac:dyDescent="0.35">
      <c r="A13" s="619"/>
      <c r="B13" s="619"/>
      <c r="C13" s="619"/>
      <c r="D13" s="619"/>
      <c r="E13" s="619"/>
      <c r="F13" s="619"/>
      <c r="G13" s="619" t="s">
        <v>3</v>
      </c>
      <c r="H13" s="619"/>
      <c r="I13" s="619"/>
      <c r="J13" s="584" t="s">
        <v>8</v>
      </c>
      <c r="K13" s="568"/>
    </row>
    <row r="14" spans="1:11" ht="116" x14ac:dyDescent="0.35">
      <c r="A14" s="619"/>
      <c r="B14" s="619"/>
      <c r="C14" s="619"/>
      <c r="D14" s="619"/>
      <c r="E14" s="619"/>
      <c r="F14" s="619"/>
      <c r="G14" s="619" t="s">
        <v>853</v>
      </c>
      <c r="H14" s="619" t="s">
        <v>73</v>
      </c>
      <c r="I14" s="505"/>
      <c r="J14" s="584"/>
      <c r="K14" s="568"/>
    </row>
    <row r="15" spans="1:11" ht="29" x14ac:dyDescent="0.35">
      <c r="A15" s="619" t="s">
        <v>8</v>
      </c>
      <c r="B15" s="619" t="s">
        <v>8</v>
      </c>
      <c r="C15" s="619"/>
      <c r="D15" s="619" t="s">
        <v>8</v>
      </c>
      <c r="E15" s="619"/>
      <c r="F15" s="619"/>
      <c r="G15" s="619" t="s">
        <v>14</v>
      </c>
      <c r="H15" s="619" t="s">
        <v>76</v>
      </c>
      <c r="I15" s="619"/>
      <c r="J15" s="584"/>
      <c r="K15" s="568"/>
    </row>
    <row r="16" spans="1:11" ht="29" x14ac:dyDescent="0.35">
      <c r="A16" s="619"/>
      <c r="B16" s="619"/>
      <c r="C16" s="619"/>
      <c r="D16" s="619"/>
      <c r="E16" s="619"/>
      <c r="F16" s="619"/>
      <c r="G16" s="619" t="s">
        <v>16</v>
      </c>
      <c r="H16" s="619"/>
      <c r="I16" s="619"/>
      <c r="J16" s="584"/>
      <c r="K16" s="568"/>
    </row>
    <row r="17" spans="1:11" ht="43.5" x14ac:dyDescent="0.35">
      <c r="A17" s="619"/>
      <c r="B17" s="619"/>
      <c r="C17" s="619"/>
      <c r="D17" s="619"/>
      <c r="E17" s="619"/>
      <c r="F17" s="619"/>
      <c r="G17" s="619" t="s">
        <v>17</v>
      </c>
      <c r="H17" s="619" t="s">
        <v>19</v>
      </c>
      <c r="I17" s="619"/>
      <c r="J17" s="584"/>
      <c r="K17" s="568"/>
    </row>
    <row r="18" spans="1:11" ht="43.5" x14ac:dyDescent="0.35">
      <c r="A18" s="619"/>
      <c r="B18" s="619"/>
      <c r="C18" s="619"/>
      <c r="D18" s="619"/>
      <c r="E18" s="619"/>
      <c r="F18" s="619"/>
      <c r="G18" s="619" t="s">
        <v>20</v>
      </c>
      <c r="H18" s="619" t="s">
        <v>21</v>
      </c>
      <c r="I18" s="619"/>
      <c r="J18" s="584"/>
      <c r="K18" s="568"/>
    </row>
    <row r="19" spans="1:11" ht="58" x14ac:dyDescent="0.35">
      <c r="A19" s="619"/>
      <c r="B19" s="619"/>
      <c r="C19" s="619"/>
      <c r="D19" s="619"/>
      <c r="E19" s="619"/>
      <c r="F19" s="619"/>
      <c r="G19" s="619" t="s">
        <v>75</v>
      </c>
      <c r="H19" s="619" t="s">
        <v>77</v>
      </c>
      <c r="I19" s="619"/>
      <c r="J19" s="584"/>
      <c r="K19" s="568"/>
    </row>
    <row r="20" spans="1:11" x14ac:dyDescent="0.35">
      <c r="A20" s="619" t="s">
        <v>8</v>
      </c>
      <c r="B20" s="619" t="s">
        <v>8</v>
      </c>
      <c r="C20" s="619"/>
      <c r="D20" s="619" t="s">
        <v>8</v>
      </c>
      <c r="E20" s="619"/>
      <c r="F20" s="619"/>
      <c r="G20" s="619" t="s">
        <v>78</v>
      </c>
      <c r="H20" s="619" t="s">
        <v>76</v>
      </c>
      <c r="I20" s="619"/>
      <c r="J20" s="584"/>
      <c r="K20" s="568"/>
    </row>
    <row r="21" spans="1:11" ht="29" x14ac:dyDescent="0.35">
      <c r="A21" s="619"/>
      <c r="B21" s="619"/>
      <c r="C21" s="619"/>
      <c r="D21" s="619"/>
      <c r="E21" s="619"/>
      <c r="F21" s="619"/>
      <c r="G21" s="619" t="s">
        <v>852</v>
      </c>
      <c r="H21" s="619"/>
      <c r="I21" s="619"/>
      <c r="J21" s="584"/>
      <c r="K21" s="568"/>
    </row>
    <row r="22" spans="1:11" ht="58" x14ac:dyDescent="0.35">
      <c r="A22" s="619"/>
      <c r="B22" s="619"/>
      <c r="C22" s="619"/>
      <c r="D22" s="619"/>
      <c r="E22" s="619"/>
      <c r="F22" s="619"/>
      <c r="G22" s="619" t="s">
        <v>79</v>
      </c>
      <c r="H22" s="619" t="s">
        <v>80</v>
      </c>
      <c r="I22" s="619"/>
      <c r="J22" s="584"/>
      <c r="K22" s="568"/>
    </row>
    <row r="23" spans="1:11" ht="43.5" x14ac:dyDescent="0.35">
      <c r="A23" s="619"/>
      <c r="B23" s="619"/>
      <c r="C23" s="619"/>
      <c r="D23" s="619"/>
      <c r="E23" s="619"/>
      <c r="F23" s="619"/>
      <c r="G23" s="619" t="s">
        <v>22</v>
      </c>
      <c r="H23" s="619" t="s">
        <v>23</v>
      </c>
      <c r="I23" s="619"/>
      <c r="J23" s="584"/>
      <c r="K23" s="568"/>
    </row>
    <row r="24" spans="1:11" ht="43.5" x14ac:dyDescent="0.35">
      <c r="A24" s="619"/>
      <c r="B24" s="619"/>
      <c r="C24" s="619"/>
      <c r="D24" s="619"/>
      <c r="E24" s="619"/>
      <c r="F24" s="619"/>
      <c r="G24" s="619" t="s">
        <v>24</v>
      </c>
      <c r="H24" s="619" t="s">
        <v>25</v>
      </c>
      <c r="I24" s="619"/>
      <c r="J24" s="584"/>
      <c r="K24" s="568"/>
    </row>
    <row r="25" spans="1:11" ht="43.5" x14ac:dyDescent="0.35">
      <c r="A25" s="619"/>
      <c r="B25" s="619"/>
      <c r="C25" s="619"/>
      <c r="D25" s="619"/>
      <c r="E25" s="619"/>
      <c r="F25" s="619"/>
      <c r="G25" s="619" t="s">
        <v>26</v>
      </c>
      <c r="H25" s="619" t="s">
        <v>27</v>
      </c>
      <c r="I25" s="619"/>
      <c r="J25" s="584"/>
      <c r="K25" s="568"/>
    </row>
    <row r="26" spans="1:11" ht="58" x14ac:dyDescent="0.35">
      <c r="A26" s="619"/>
      <c r="B26" s="619"/>
      <c r="C26" s="619"/>
      <c r="D26" s="619"/>
      <c r="E26" s="619"/>
      <c r="F26" s="619"/>
      <c r="G26" s="619" t="s">
        <v>28</v>
      </c>
      <c r="H26" s="619" t="s">
        <v>29</v>
      </c>
      <c r="I26" s="619"/>
      <c r="J26" s="584"/>
      <c r="K26" s="568"/>
    </row>
    <row r="27" spans="1:11" ht="29" x14ac:dyDescent="0.35">
      <c r="A27" s="619"/>
      <c r="B27" s="619"/>
      <c r="C27" s="619"/>
      <c r="D27" s="619"/>
      <c r="E27" s="619"/>
      <c r="F27" s="619"/>
      <c r="G27" s="619" t="s">
        <v>30</v>
      </c>
      <c r="H27" s="619" t="s">
        <v>31</v>
      </c>
      <c r="I27" s="619"/>
      <c r="J27" s="584"/>
      <c r="K27" s="568"/>
    </row>
    <row r="28" spans="1:11" ht="29" x14ac:dyDescent="0.35">
      <c r="A28" s="619"/>
      <c r="B28" s="619"/>
      <c r="C28" s="619"/>
      <c r="D28" s="619"/>
      <c r="E28" s="619"/>
      <c r="F28" s="619"/>
      <c r="G28" s="619" t="s">
        <v>32</v>
      </c>
      <c r="H28" s="619" t="s">
        <v>33</v>
      </c>
      <c r="I28" s="619"/>
      <c r="J28" s="584"/>
      <c r="K28" s="568"/>
    </row>
    <row r="29" spans="1:11" ht="29" x14ac:dyDescent="0.35">
      <c r="A29" s="619"/>
      <c r="B29" s="619"/>
      <c r="C29" s="619"/>
      <c r="D29" s="619"/>
      <c r="E29" s="619"/>
      <c r="F29" s="619"/>
      <c r="G29" s="619" t="s">
        <v>84</v>
      </c>
      <c r="H29" s="619" t="s">
        <v>85</v>
      </c>
      <c r="I29" s="619"/>
      <c r="J29" s="584"/>
      <c r="K29" s="568"/>
    </row>
    <row r="30" spans="1:11" ht="29" x14ac:dyDescent="0.35">
      <c r="A30" s="619"/>
      <c r="B30" s="619"/>
      <c r="C30" s="619"/>
      <c r="D30" s="619"/>
      <c r="E30" s="619"/>
      <c r="F30" s="619"/>
      <c r="G30" s="619" t="s">
        <v>86</v>
      </c>
      <c r="H30" s="619" t="s">
        <v>87</v>
      </c>
      <c r="I30" s="619"/>
      <c r="J30" s="584"/>
      <c r="K30" s="568"/>
    </row>
    <row r="31" spans="1:11" ht="43.5" x14ac:dyDescent="0.35">
      <c r="A31" s="619"/>
      <c r="B31" s="619"/>
      <c r="C31" s="619"/>
      <c r="D31" s="619"/>
      <c r="E31" s="619"/>
      <c r="F31" s="619"/>
      <c r="G31" s="619" t="s">
        <v>88</v>
      </c>
      <c r="H31" s="619"/>
      <c r="I31" s="619"/>
      <c r="J31" s="584"/>
      <c r="K31" s="568"/>
    </row>
    <row r="32" spans="1:11" ht="87" x14ac:dyDescent="0.35">
      <c r="A32" s="619" t="s">
        <v>8</v>
      </c>
      <c r="B32" s="619" t="s">
        <v>8</v>
      </c>
      <c r="C32" s="619"/>
      <c r="D32" s="619" t="s">
        <v>8</v>
      </c>
      <c r="E32" s="619"/>
      <c r="F32" s="619"/>
      <c r="G32" s="619" t="s">
        <v>74</v>
      </c>
      <c r="H32" s="619" t="s">
        <v>81</v>
      </c>
      <c r="I32" s="619"/>
      <c r="J32" s="584" t="s">
        <v>8</v>
      </c>
      <c r="K32" s="568"/>
    </row>
    <row r="33" spans="1:11" ht="87" x14ac:dyDescent="0.35">
      <c r="A33" s="619"/>
      <c r="B33" s="619"/>
      <c r="C33" s="619"/>
      <c r="D33" s="619"/>
      <c r="E33" s="619"/>
      <c r="F33" s="619"/>
      <c r="G33" s="619" t="s">
        <v>82</v>
      </c>
      <c r="H33" s="619"/>
      <c r="I33" s="619"/>
      <c r="J33" s="584"/>
      <c r="K33" s="568"/>
    </row>
    <row r="34" spans="1:11" ht="87" x14ac:dyDescent="0.35">
      <c r="A34" s="619"/>
      <c r="B34" s="619"/>
      <c r="C34" s="619"/>
      <c r="D34" s="619"/>
      <c r="E34" s="619"/>
      <c r="F34" s="619"/>
      <c r="G34" s="619" t="s">
        <v>89</v>
      </c>
      <c r="H34" s="619"/>
      <c r="I34" s="619"/>
      <c r="J34" s="584" t="s">
        <v>8</v>
      </c>
      <c r="K34" s="568"/>
    </row>
    <row r="35" spans="1:11" ht="58" x14ac:dyDescent="0.35">
      <c r="A35" s="619"/>
      <c r="B35" s="619"/>
      <c r="C35" s="619"/>
      <c r="D35" s="619"/>
      <c r="E35" s="619"/>
      <c r="F35" s="619"/>
      <c r="G35" s="619" t="s">
        <v>34</v>
      </c>
      <c r="H35" s="619" t="s">
        <v>35</v>
      </c>
      <c r="I35" s="619"/>
      <c r="J35" s="584"/>
      <c r="K35" s="568"/>
    </row>
    <row r="36" spans="1:11" ht="29" x14ac:dyDescent="0.35">
      <c r="A36" s="619"/>
      <c r="B36" s="619"/>
      <c r="C36" s="619"/>
      <c r="D36" s="619"/>
      <c r="E36" s="619"/>
      <c r="F36" s="619"/>
      <c r="G36" s="619" t="s">
        <v>90</v>
      </c>
      <c r="H36" s="619" t="s">
        <v>91</v>
      </c>
      <c r="I36" s="619"/>
      <c r="J36" s="584"/>
      <c r="K36" s="568"/>
    </row>
    <row r="37" spans="1:11" ht="43.5" x14ac:dyDescent="0.35">
      <c r="A37" s="619"/>
      <c r="B37" s="619"/>
      <c r="C37" s="619"/>
      <c r="D37" s="619"/>
      <c r="E37" s="619"/>
      <c r="F37" s="619"/>
      <c r="G37" s="619" t="s">
        <v>37</v>
      </c>
      <c r="H37" s="619" t="s">
        <v>38</v>
      </c>
      <c r="I37" s="619"/>
      <c r="J37" s="584"/>
      <c r="K37" s="568"/>
    </row>
    <row r="38" spans="1:11" ht="43.5" x14ac:dyDescent="0.35">
      <c r="A38" s="619"/>
      <c r="B38" s="619"/>
      <c r="C38" s="619"/>
      <c r="D38" s="619"/>
      <c r="E38" s="619"/>
      <c r="F38" s="619"/>
      <c r="G38" s="619" t="s">
        <v>92</v>
      </c>
      <c r="H38" s="619" t="s">
        <v>38</v>
      </c>
      <c r="I38" s="619"/>
      <c r="J38" s="584"/>
      <c r="K38" s="568"/>
    </row>
    <row r="39" spans="1:11" ht="43.5" x14ac:dyDescent="0.35">
      <c r="A39" s="619"/>
      <c r="B39" s="619"/>
      <c r="C39" s="619"/>
      <c r="D39" s="619"/>
      <c r="E39" s="619"/>
      <c r="F39" s="619"/>
      <c r="G39" s="619" t="s">
        <v>39</v>
      </c>
      <c r="H39" s="619" t="s">
        <v>40</v>
      </c>
      <c r="I39" s="619"/>
      <c r="J39" s="584"/>
      <c r="K39" s="568"/>
    </row>
    <row r="40" spans="1:11" ht="29" x14ac:dyDescent="0.35">
      <c r="A40" s="619"/>
      <c r="B40" s="619"/>
      <c r="C40" s="619"/>
      <c r="D40" s="619"/>
      <c r="E40" s="619"/>
      <c r="F40" s="619"/>
      <c r="G40" s="619" t="s">
        <v>93</v>
      </c>
      <c r="H40" s="619" t="s">
        <v>94</v>
      </c>
      <c r="I40" s="619"/>
      <c r="J40" s="584"/>
      <c r="K40" s="568"/>
    </row>
    <row r="41" spans="1:11" ht="58" x14ac:dyDescent="0.35">
      <c r="A41" s="619"/>
      <c r="B41" s="619"/>
      <c r="C41" s="619"/>
      <c r="D41" s="619"/>
      <c r="E41" s="619"/>
      <c r="F41" s="619"/>
      <c r="G41" s="619" t="s">
        <v>41</v>
      </c>
      <c r="H41" s="619" t="s">
        <v>42</v>
      </c>
      <c r="I41" s="619"/>
      <c r="J41" s="584"/>
      <c r="K41" s="568"/>
    </row>
    <row r="42" spans="1:11" ht="101.5" x14ac:dyDescent="0.35">
      <c r="A42" s="619"/>
      <c r="B42" s="619"/>
      <c r="C42" s="619"/>
      <c r="D42" s="619"/>
      <c r="E42" s="619"/>
      <c r="F42" s="619"/>
      <c r="G42" s="619" t="s">
        <v>43</v>
      </c>
      <c r="H42" s="619" t="s">
        <v>44</v>
      </c>
      <c r="I42" s="619"/>
      <c r="J42" s="584"/>
      <c r="K42" s="568"/>
    </row>
    <row r="43" spans="1:11" ht="130.5" x14ac:dyDescent="0.35">
      <c r="A43" s="619"/>
      <c r="B43" s="619"/>
      <c r="C43" s="619"/>
      <c r="D43" s="619"/>
      <c r="E43" s="619"/>
      <c r="F43" s="619"/>
      <c r="G43" s="619" t="s">
        <v>45</v>
      </c>
      <c r="H43" s="619" t="s">
        <v>46</v>
      </c>
      <c r="I43" s="619"/>
      <c r="J43" s="584"/>
      <c r="K43" s="568"/>
    </row>
    <row r="44" spans="1:11" ht="29" x14ac:dyDescent="0.35">
      <c r="A44" s="619"/>
      <c r="B44" s="619"/>
      <c r="C44" s="619"/>
      <c r="D44" s="619"/>
      <c r="E44" s="619"/>
      <c r="F44" s="619"/>
      <c r="G44" s="619" t="s">
        <v>47</v>
      </c>
      <c r="H44" s="619" t="s">
        <v>48</v>
      </c>
      <c r="I44" s="619"/>
      <c r="J44" s="584"/>
      <c r="K44" s="568"/>
    </row>
    <row r="45" spans="1:11" ht="29" x14ac:dyDescent="0.35">
      <c r="A45" s="619"/>
      <c r="B45" s="619"/>
      <c r="C45" s="619"/>
      <c r="D45" s="619"/>
      <c r="E45" s="619"/>
      <c r="F45" s="619"/>
      <c r="G45" s="619" t="s">
        <v>49</v>
      </c>
      <c r="H45" s="619" t="s">
        <v>50</v>
      </c>
      <c r="I45" s="619"/>
      <c r="J45" s="584"/>
      <c r="K45" s="568"/>
    </row>
    <row r="46" spans="1:11" ht="29" x14ac:dyDescent="0.35">
      <c r="A46" s="619"/>
      <c r="B46" s="619"/>
      <c r="C46" s="619"/>
      <c r="D46" s="619"/>
      <c r="E46" s="619"/>
      <c r="F46" s="619"/>
      <c r="G46" s="619" t="s">
        <v>51</v>
      </c>
      <c r="H46" s="619" t="s">
        <v>52</v>
      </c>
      <c r="I46" s="619"/>
      <c r="J46" s="584"/>
      <c r="K46" s="568"/>
    </row>
    <row r="47" spans="1:11" ht="116" x14ac:dyDescent="0.35">
      <c r="A47" s="619"/>
      <c r="B47" s="619"/>
      <c r="C47" s="619"/>
      <c r="D47" s="619"/>
      <c r="E47" s="619"/>
      <c r="F47" s="619"/>
      <c r="G47" s="619" t="s">
        <v>854</v>
      </c>
      <c r="H47" s="619" t="s">
        <v>54</v>
      </c>
      <c r="I47" s="619"/>
      <c r="J47" s="584"/>
      <c r="K47" s="568"/>
    </row>
    <row r="48" spans="1:11" ht="261" x14ac:dyDescent="0.35">
      <c r="A48" s="619"/>
      <c r="B48" s="619"/>
      <c r="C48" s="619"/>
      <c r="D48" s="619"/>
      <c r="E48" s="619"/>
      <c r="F48" s="619"/>
      <c r="G48" s="619" t="s">
        <v>55</v>
      </c>
      <c r="H48" s="619" t="s">
        <v>56</v>
      </c>
      <c r="I48" s="619"/>
      <c r="J48" s="584"/>
      <c r="K48" s="568"/>
    </row>
    <row r="49" spans="1:11" ht="29" x14ac:dyDescent="0.35">
      <c r="A49" s="619"/>
      <c r="B49" s="619"/>
      <c r="C49" s="619"/>
      <c r="D49" s="619"/>
      <c r="E49" s="619"/>
      <c r="F49" s="619"/>
      <c r="G49" s="619" t="s">
        <v>57</v>
      </c>
      <c r="H49" s="619" t="s">
        <v>58</v>
      </c>
      <c r="I49" s="619"/>
      <c r="J49" s="584"/>
      <c r="K49" s="568"/>
    </row>
    <row r="50" spans="1:11" ht="43.5" x14ac:dyDescent="0.35">
      <c r="A50" s="619"/>
      <c r="B50" s="619"/>
      <c r="C50" s="619"/>
      <c r="D50" s="619"/>
      <c r="E50" s="619"/>
      <c r="F50" s="619"/>
      <c r="G50" s="619" t="s">
        <v>855</v>
      </c>
      <c r="H50" s="619"/>
      <c r="I50" s="619"/>
      <c r="J50" s="584"/>
      <c r="K50" s="568"/>
    </row>
    <row r="51" spans="1:11" ht="43.5" x14ac:dyDescent="0.35">
      <c r="A51" s="619"/>
      <c r="B51" s="619"/>
      <c r="C51" s="619"/>
      <c r="D51" s="619"/>
      <c r="E51" s="619"/>
      <c r="F51" s="619"/>
      <c r="G51" s="619" t="s">
        <v>59</v>
      </c>
      <c r="H51" s="619" t="s">
        <v>60</v>
      </c>
      <c r="I51" s="619"/>
      <c r="J51" s="584"/>
      <c r="K51" s="568"/>
    </row>
    <row r="52" spans="1:11" ht="43.5" x14ac:dyDescent="0.35">
      <c r="A52" s="619"/>
      <c r="B52" s="619"/>
      <c r="C52" s="619"/>
      <c r="D52" s="619"/>
      <c r="E52" s="619"/>
      <c r="F52" s="619"/>
      <c r="G52" s="619" t="s">
        <v>856</v>
      </c>
      <c r="H52" s="619"/>
      <c r="I52" s="619"/>
      <c r="J52" s="584"/>
      <c r="K52" s="568"/>
    </row>
    <row r="53" spans="1:11" ht="29" x14ac:dyDescent="0.35">
      <c r="A53" s="619"/>
      <c r="B53" s="619"/>
      <c r="C53" s="619"/>
      <c r="D53" s="619"/>
      <c r="E53" s="619"/>
      <c r="F53" s="619"/>
      <c r="G53" s="619" t="s">
        <v>857</v>
      </c>
      <c r="H53" s="619"/>
      <c r="I53" s="619"/>
      <c r="J53" s="584"/>
      <c r="K53" s="568"/>
    </row>
    <row r="54" spans="1:11" ht="29" x14ac:dyDescent="0.35">
      <c r="A54" s="619"/>
      <c r="B54" s="619"/>
      <c r="C54" s="619"/>
      <c r="D54" s="619"/>
      <c r="E54" s="619"/>
      <c r="F54" s="619"/>
      <c r="G54" s="619" t="s">
        <v>858</v>
      </c>
      <c r="H54" s="619"/>
      <c r="I54" s="619"/>
      <c r="J54" s="584"/>
      <c r="K54" s="568"/>
    </row>
    <row r="55" spans="1:11" ht="72.5" x14ac:dyDescent="0.35">
      <c r="A55" s="619"/>
      <c r="B55" s="619"/>
      <c r="C55" s="619"/>
      <c r="D55" s="619"/>
      <c r="E55" s="619"/>
      <c r="F55" s="619"/>
      <c r="G55" s="619" t="s">
        <v>859</v>
      </c>
      <c r="H55" s="619" t="s">
        <v>70</v>
      </c>
      <c r="I55" s="619"/>
      <c r="J55" s="584"/>
      <c r="K55" s="568"/>
    </row>
    <row r="56" spans="1:11" ht="43.5" x14ac:dyDescent="0.35">
      <c r="A56" s="619"/>
      <c r="B56" s="619"/>
      <c r="C56" s="619"/>
      <c r="D56" s="619"/>
      <c r="E56" s="619"/>
      <c r="F56" s="619"/>
      <c r="G56" s="619" t="s">
        <v>61</v>
      </c>
      <c r="H56" s="619" t="s">
        <v>62</v>
      </c>
      <c r="I56" s="619"/>
      <c r="J56" s="584"/>
      <c r="K56" s="568"/>
    </row>
    <row r="57" spans="1:11" ht="43.5" x14ac:dyDescent="0.35">
      <c r="A57" s="619"/>
      <c r="B57" s="619"/>
      <c r="C57" s="619"/>
      <c r="D57" s="619"/>
      <c r="E57" s="619"/>
      <c r="F57" s="619"/>
      <c r="G57" s="619" t="s">
        <v>63</v>
      </c>
      <c r="H57" s="619" t="s">
        <v>64</v>
      </c>
      <c r="I57" s="619"/>
      <c r="J57" s="584"/>
      <c r="K57" s="568"/>
    </row>
    <row r="58" spans="1:11" ht="43.5" x14ac:dyDescent="0.35">
      <c r="A58" s="619"/>
      <c r="B58" s="619"/>
      <c r="C58" s="619"/>
      <c r="D58" s="619"/>
      <c r="E58" s="619"/>
      <c r="F58" s="619"/>
      <c r="G58" s="619" t="s">
        <v>65</v>
      </c>
      <c r="H58" s="619" t="s">
        <v>66</v>
      </c>
      <c r="I58" s="619"/>
      <c r="J58" s="584"/>
      <c r="K58" s="568"/>
    </row>
    <row r="59" spans="1:11" ht="29" x14ac:dyDescent="0.35">
      <c r="A59" s="619"/>
      <c r="B59" s="619"/>
      <c r="C59" s="619"/>
      <c r="D59" s="619"/>
      <c r="E59" s="619"/>
      <c r="F59" s="619"/>
      <c r="G59" s="619" t="s">
        <v>67</v>
      </c>
      <c r="H59" s="619" t="s">
        <v>68</v>
      </c>
      <c r="I59" s="619"/>
      <c r="J59" s="584"/>
      <c r="K59" s="568"/>
    </row>
    <row r="60" spans="1:11" ht="87" x14ac:dyDescent="0.35">
      <c r="A60" s="619"/>
      <c r="B60" s="619"/>
      <c r="C60" s="619"/>
      <c r="D60" s="619"/>
      <c r="E60" s="619"/>
      <c r="F60" s="619"/>
      <c r="G60" s="619" t="s">
        <v>71</v>
      </c>
      <c r="H60" s="619" t="s">
        <v>72</v>
      </c>
      <c r="I60" s="619"/>
      <c r="J60" s="584"/>
      <c r="K60" s="568"/>
    </row>
    <row r="61" spans="1:11" ht="58" x14ac:dyDescent="0.35">
      <c r="A61" s="619"/>
      <c r="B61" s="619"/>
      <c r="C61" s="619"/>
      <c r="D61" s="619"/>
      <c r="E61" s="619"/>
      <c r="F61" s="619"/>
      <c r="G61" s="619" t="s">
        <v>860</v>
      </c>
      <c r="H61" s="619"/>
      <c r="I61" s="619"/>
      <c r="J61" s="584"/>
      <c r="K61" s="568"/>
    </row>
    <row r="62" spans="1:11" x14ac:dyDescent="0.35">
      <c r="A62" s="619"/>
      <c r="B62" s="619"/>
      <c r="C62" s="619"/>
      <c r="D62" s="619"/>
      <c r="E62" s="619"/>
      <c r="F62" s="619"/>
      <c r="G62" s="619" t="s">
        <v>96</v>
      </c>
      <c r="H62" s="619" t="s">
        <v>98</v>
      </c>
      <c r="I62" s="619"/>
      <c r="J62" s="584"/>
      <c r="K62" s="568"/>
    </row>
    <row r="63" spans="1:11" ht="43.5" x14ac:dyDescent="0.35">
      <c r="A63" s="619"/>
      <c r="B63" s="619"/>
      <c r="C63" s="619"/>
      <c r="D63" s="619"/>
      <c r="E63" s="619"/>
      <c r="F63" s="619"/>
      <c r="G63" s="619" t="s">
        <v>97</v>
      </c>
      <c r="H63" s="619" t="s">
        <v>99</v>
      </c>
      <c r="I63" s="619"/>
      <c r="J63" s="584"/>
      <c r="K63" s="568"/>
    </row>
    <row r="64" spans="1:11" ht="72.5" x14ac:dyDescent="0.35">
      <c r="A64" s="619" t="s">
        <v>8</v>
      </c>
      <c r="B64" s="619" t="s">
        <v>8</v>
      </c>
      <c r="C64" s="619"/>
      <c r="D64" s="619" t="s">
        <v>8</v>
      </c>
      <c r="E64" s="619"/>
      <c r="F64" s="619"/>
      <c r="G64" s="619" t="s">
        <v>2375</v>
      </c>
      <c r="H64" s="619"/>
      <c r="I64" s="619"/>
      <c r="J64" s="524" t="s">
        <v>8</v>
      </c>
      <c r="K64" s="567"/>
    </row>
    <row r="65" spans="1:11" ht="43.5" x14ac:dyDescent="0.35">
      <c r="A65" s="619" t="s">
        <v>8</v>
      </c>
      <c r="B65" s="619" t="s">
        <v>8</v>
      </c>
      <c r="C65" s="619"/>
      <c r="D65" s="619" t="s">
        <v>8</v>
      </c>
      <c r="E65" s="619"/>
      <c r="F65" s="619"/>
      <c r="G65" s="619" t="s">
        <v>2376</v>
      </c>
      <c r="H65" s="619"/>
      <c r="I65" s="619"/>
      <c r="J65" s="524" t="s">
        <v>8</v>
      </c>
      <c r="K65" s="567"/>
    </row>
    <row r="66" spans="1:11" x14ac:dyDescent="0.35">
      <c r="A66" s="619" t="s">
        <v>8</v>
      </c>
      <c r="B66" s="619" t="s">
        <v>8</v>
      </c>
      <c r="C66" s="619"/>
      <c r="D66" s="619" t="s">
        <v>8</v>
      </c>
      <c r="E66" s="619"/>
      <c r="F66" s="619"/>
      <c r="G66" s="619" t="s">
        <v>2377</v>
      </c>
      <c r="H66" s="619"/>
      <c r="I66" s="619"/>
      <c r="J66" s="524" t="s">
        <v>8</v>
      </c>
      <c r="K66" s="567"/>
    </row>
  </sheetData>
  <mergeCells count="17">
    <mergeCell ref="A10:B10"/>
    <mergeCell ref="C10:F10"/>
    <mergeCell ref="G10:I10"/>
    <mergeCell ref="A6:E6"/>
    <mergeCell ref="F6:G6"/>
    <mergeCell ref="A7:E7"/>
    <mergeCell ref="F7:G7"/>
    <mergeCell ref="B8:E8"/>
    <mergeCell ref="F8:G8"/>
    <mergeCell ref="A1:I2"/>
    <mergeCell ref="A3:B3"/>
    <mergeCell ref="C3:D3"/>
    <mergeCell ref="E3:F3"/>
    <mergeCell ref="A4:B5"/>
    <mergeCell ref="C4:D5"/>
    <mergeCell ref="E4:F4"/>
    <mergeCell ref="E5:F5"/>
  </mergeCells>
  <hyperlinks>
    <hyperlink ref="H4" r:id="rId1" xr:uid="{63052076-85EF-4702-9816-8DD53D910183}"/>
    <hyperlink ref="H5" r:id="rId2" display="cburkhart@nutrasource.ca" xr:uid="{6395D77F-0279-4FDB-9BB0-416E52382F01}"/>
    <hyperlink ref="I4" r:id="rId3" display="tel:+13014618929" xr:uid="{055E3C85-7C7C-443F-A267-23ADE95B12C4}"/>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71B9-015A-4139-8436-02F533BDC1FA}">
  <dimension ref="A1:R59"/>
  <sheetViews>
    <sheetView zoomScale="70" zoomScaleNormal="70" workbookViewId="0">
      <selection activeCell="G2" sqref="G2"/>
    </sheetView>
  </sheetViews>
  <sheetFormatPr baseColWidth="10" defaultColWidth="8.7265625" defaultRowHeight="14.5" x14ac:dyDescent="0.35"/>
  <cols>
    <col min="1" max="1" width="24.36328125" customWidth="1"/>
    <col min="2" max="2" width="19.453125" customWidth="1"/>
    <col min="3" max="3" width="19" customWidth="1"/>
    <col min="4" max="4" width="23.08984375" customWidth="1"/>
    <col min="5" max="5" width="15.08984375" customWidth="1"/>
    <col min="6" max="6" width="14.453125" customWidth="1"/>
    <col min="7" max="7" width="15" customWidth="1"/>
    <col min="8" max="8" width="10.08984375" customWidth="1"/>
    <col min="9" max="9" width="37.6328125" customWidth="1"/>
    <col min="10" max="10" width="18.08984375" customWidth="1"/>
    <col min="11" max="11" width="12.54296875" customWidth="1"/>
    <col min="13" max="13" width="15" customWidth="1"/>
    <col min="14" max="14" width="13.453125" customWidth="1"/>
    <col min="15" max="15" width="14" customWidth="1"/>
    <col min="16" max="16" width="15" customWidth="1"/>
    <col min="17" max="17" width="64" customWidth="1"/>
  </cols>
  <sheetData>
    <row r="1" spans="1:18" ht="47.25" customHeight="1" x14ac:dyDescent="0.35">
      <c r="A1" s="210" t="s">
        <v>100</v>
      </c>
      <c r="B1" s="210" t="s">
        <v>114</v>
      </c>
      <c r="C1" s="210" t="s">
        <v>115</v>
      </c>
      <c r="D1" s="251" t="s">
        <v>108</v>
      </c>
      <c r="E1" s="251" t="s">
        <v>109</v>
      </c>
      <c r="F1" s="251" t="s">
        <v>110</v>
      </c>
      <c r="G1" s="251" t="s">
        <v>907</v>
      </c>
      <c r="H1" s="251" t="s">
        <v>112</v>
      </c>
      <c r="I1" s="251" t="s">
        <v>117</v>
      </c>
      <c r="J1" s="251" t="s">
        <v>7</v>
      </c>
      <c r="K1" s="251" t="s">
        <v>876</v>
      </c>
      <c r="L1" s="251" t="s">
        <v>6</v>
      </c>
      <c r="M1" s="251" t="s">
        <v>877</v>
      </c>
      <c r="N1" s="251" t="s">
        <v>878</v>
      </c>
      <c r="O1" s="251" t="s">
        <v>879</v>
      </c>
      <c r="P1" s="251" t="s">
        <v>121</v>
      </c>
      <c r="Q1" s="251" t="s">
        <v>875</v>
      </c>
      <c r="R1" s="63"/>
    </row>
    <row r="2" spans="1:18" ht="212.25" customHeight="1" x14ac:dyDescent="0.35">
      <c r="A2" s="163" t="s">
        <v>980</v>
      </c>
      <c r="B2" s="163"/>
      <c r="C2" s="163" t="s">
        <v>36</v>
      </c>
      <c r="D2" s="212" t="s">
        <v>1241</v>
      </c>
      <c r="E2" s="231" t="s">
        <v>981</v>
      </c>
      <c r="F2" s="157" t="s">
        <v>982</v>
      </c>
      <c r="G2" s="325" t="s">
        <v>592</v>
      </c>
      <c r="H2" s="157"/>
      <c r="I2" s="212" t="s">
        <v>983</v>
      </c>
      <c r="J2" s="157" t="s">
        <v>36</v>
      </c>
      <c r="K2" s="157" t="s">
        <v>36</v>
      </c>
      <c r="L2" s="157"/>
      <c r="M2" s="157" t="s">
        <v>36</v>
      </c>
      <c r="N2" s="157" t="s">
        <v>36</v>
      </c>
      <c r="O2" s="157"/>
      <c r="P2" s="157" t="s">
        <v>36</v>
      </c>
      <c r="Q2" s="212" t="s">
        <v>2167</v>
      </c>
      <c r="R2" s="63"/>
    </row>
    <row r="3" spans="1:18" x14ac:dyDescent="0.35">
      <c r="A3" s="67"/>
      <c r="B3" s="67"/>
      <c r="C3" s="67"/>
      <c r="D3" s="67"/>
      <c r="E3" s="67"/>
      <c r="F3" s="67"/>
      <c r="G3" s="67"/>
      <c r="H3" s="67"/>
      <c r="I3" s="67"/>
      <c r="J3" s="67"/>
      <c r="K3" s="67"/>
      <c r="L3" s="67"/>
      <c r="M3" s="67"/>
      <c r="N3" s="67"/>
      <c r="O3" s="67"/>
    </row>
    <row r="4" spans="1:18" x14ac:dyDescent="0.35">
      <c r="A4" s="67"/>
      <c r="B4" s="67"/>
      <c r="C4" s="67"/>
      <c r="D4" s="67"/>
      <c r="E4" s="67"/>
      <c r="F4" s="67"/>
      <c r="G4" s="67"/>
      <c r="H4" s="67"/>
      <c r="I4" s="67"/>
      <c r="J4" s="67"/>
      <c r="K4" s="67"/>
      <c r="L4" s="67"/>
      <c r="M4" s="67"/>
      <c r="N4" s="67"/>
      <c r="O4" s="67"/>
    </row>
    <row r="5" spans="1:18" x14ac:dyDescent="0.35">
      <c r="A5" s="67"/>
      <c r="B5" s="67"/>
      <c r="C5" s="67"/>
      <c r="D5" s="67"/>
      <c r="E5" s="67"/>
      <c r="F5" s="67"/>
      <c r="G5" s="67"/>
      <c r="H5" s="67"/>
      <c r="I5" s="67"/>
      <c r="J5" s="67"/>
      <c r="K5" s="67"/>
      <c r="L5" s="67"/>
      <c r="M5" s="67"/>
      <c r="N5" s="67"/>
      <c r="O5" s="67"/>
    </row>
    <row r="6" spans="1:18" x14ac:dyDescent="0.35">
      <c r="A6" s="671" t="s">
        <v>13</v>
      </c>
      <c r="B6" s="671"/>
      <c r="C6" s="673" t="s">
        <v>12</v>
      </c>
      <c r="D6" s="673"/>
      <c r="E6" s="673"/>
      <c r="F6" s="673"/>
      <c r="G6" s="720" t="s">
        <v>10</v>
      </c>
      <c r="H6" s="721"/>
      <c r="I6" s="722"/>
    </row>
    <row r="7" spans="1:18" ht="101.5" x14ac:dyDescent="0.35">
      <c r="A7" s="60" t="s">
        <v>4</v>
      </c>
      <c r="B7" s="60" t="s">
        <v>5</v>
      </c>
      <c r="C7" s="61" t="s">
        <v>6</v>
      </c>
      <c r="D7" s="61" t="s">
        <v>880</v>
      </c>
      <c r="E7" s="61" t="s">
        <v>7</v>
      </c>
      <c r="F7" s="61" t="s">
        <v>881</v>
      </c>
      <c r="G7" s="65" t="s">
        <v>0</v>
      </c>
      <c r="H7" s="65" t="s">
        <v>1</v>
      </c>
      <c r="I7" s="65" t="s">
        <v>894</v>
      </c>
    </row>
    <row r="8" spans="1:18" x14ac:dyDescent="0.35">
      <c r="A8" s="1"/>
      <c r="B8" s="1"/>
      <c r="C8" s="1"/>
      <c r="D8" s="1"/>
      <c r="E8" s="1"/>
      <c r="F8" s="1"/>
      <c r="G8" s="1" t="s">
        <v>2</v>
      </c>
      <c r="H8" s="1"/>
      <c r="I8" s="1"/>
    </row>
    <row r="9" spans="1:18" x14ac:dyDescent="0.35">
      <c r="A9" s="1"/>
      <c r="B9" s="1"/>
      <c r="C9" s="1"/>
      <c r="D9" s="1"/>
      <c r="E9" s="1"/>
      <c r="F9" s="1"/>
      <c r="G9" s="1" t="s">
        <v>3</v>
      </c>
      <c r="H9" s="1"/>
      <c r="I9" s="1"/>
    </row>
    <row r="10" spans="1:18" ht="232.5" x14ac:dyDescent="0.4">
      <c r="A10" s="1"/>
      <c r="B10" s="1"/>
      <c r="C10" s="1"/>
      <c r="D10" s="1"/>
      <c r="E10" s="1"/>
      <c r="F10" s="1"/>
      <c r="G10" s="1" t="s">
        <v>853</v>
      </c>
      <c r="H10" s="1" t="s">
        <v>73</v>
      </c>
      <c r="I10" s="64"/>
    </row>
    <row r="11" spans="1:18" ht="29" x14ac:dyDescent="0.35">
      <c r="A11" s="1"/>
      <c r="B11" s="1"/>
      <c r="C11" s="1"/>
      <c r="D11" s="1"/>
      <c r="E11" s="1"/>
      <c r="F11" s="1"/>
      <c r="G11" s="1" t="s">
        <v>14</v>
      </c>
      <c r="H11" t="s">
        <v>76</v>
      </c>
      <c r="I11" s="1"/>
    </row>
    <row r="12" spans="1:18" ht="29" x14ac:dyDescent="0.35">
      <c r="A12" s="1"/>
      <c r="B12" s="1"/>
      <c r="C12" s="1"/>
      <c r="D12" s="1"/>
      <c r="E12" s="1"/>
      <c r="F12" s="1"/>
      <c r="G12" s="1" t="s">
        <v>16</v>
      </c>
      <c r="H12" s="1"/>
      <c r="I12" s="1"/>
    </row>
    <row r="13" spans="1:18" ht="58" x14ac:dyDescent="0.35">
      <c r="A13" s="1"/>
      <c r="B13" s="1"/>
      <c r="C13" s="1"/>
      <c r="D13" s="1"/>
      <c r="E13" s="1"/>
      <c r="F13" s="1"/>
      <c r="G13" s="1" t="s">
        <v>17</v>
      </c>
      <c r="H13" s="1" t="s">
        <v>19</v>
      </c>
      <c r="I13" s="1"/>
    </row>
    <row r="14" spans="1:18" ht="58" x14ac:dyDescent="0.35">
      <c r="A14" s="1"/>
      <c r="B14" s="1"/>
      <c r="C14" s="1"/>
      <c r="D14" s="1"/>
      <c r="E14" s="1"/>
      <c r="F14" s="1"/>
      <c r="G14" s="1" t="s">
        <v>20</v>
      </c>
      <c r="H14" s="1" t="s">
        <v>21</v>
      </c>
      <c r="I14" s="1"/>
    </row>
    <row r="15" spans="1:18" ht="72.5" x14ac:dyDescent="0.35">
      <c r="A15" s="1"/>
      <c r="B15" s="1"/>
      <c r="C15" s="1"/>
      <c r="D15" s="1"/>
      <c r="E15" s="1"/>
      <c r="F15" s="1"/>
      <c r="G15" s="1" t="s">
        <v>75</v>
      </c>
      <c r="H15" s="1" t="s">
        <v>77</v>
      </c>
      <c r="I15" s="1"/>
    </row>
    <row r="16" spans="1:18" x14ac:dyDescent="0.35">
      <c r="A16" s="1"/>
      <c r="B16" s="1"/>
      <c r="C16" s="1"/>
      <c r="D16" s="1"/>
      <c r="E16" s="1"/>
      <c r="F16" s="1"/>
      <c r="G16" s="1" t="s">
        <v>78</v>
      </c>
      <c r="H16" s="1" t="s">
        <v>76</v>
      </c>
      <c r="I16" s="1"/>
    </row>
    <row r="17" spans="1:9" ht="43.5" x14ac:dyDescent="0.35">
      <c r="A17" s="1"/>
      <c r="B17" s="1"/>
      <c r="C17" s="1"/>
      <c r="D17" s="1"/>
      <c r="E17" s="1"/>
      <c r="F17" s="1"/>
      <c r="G17" s="1" t="s">
        <v>852</v>
      </c>
      <c r="H17" s="1"/>
      <c r="I17" s="1"/>
    </row>
    <row r="18" spans="1:9" ht="58" x14ac:dyDescent="0.35">
      <c r="A18" s="1"/>
      <c r="B18" s="1"/>
      <c r="C18" s="1"/>
      <c r="D18" s="1"/>
      <c r="E18" s="1"/>
      <c r="F18" s="1"/>
      <c r="G18" s="1" t="s">
        <v>79</v>
      </c>
      <c r="H18" t="s">
        <v>80</v>
      </c>
      <c r="I18" s="1"/>
    </row>
    <row r="19" spans="1:9" ht="58" x14ac:dyDescent="0.35">
      <c r="A19" s="1"/>
      <c r="B19" s="1"/>
      <c r="C19" s="1"/>
      <c r="D19" s="1"/>
      <c r="E19" s="1"/>
      <c r="F19" s="1"/>
      <c r="G19" s="1" t="s">
        <v>22</v>
      </c>
      <c r="H19" s="1" t="s">
        <v>23</v>
      </c>
      <c r="I19" s="1"/>
    </row>
    <row r="20" spans="1:9" ht="58" x14ac:dyDescent="0.35">
      <c r="A20" s="1"/>
      <c r="B20" s="1"/>
      <c r="C20" s="1"/>
      <c r="D20" s="1"/>
      <c r="E20" s="1"/>
      <c r="F20" s="1"/>
      <c r="G20" s="1" t="s">
        <v>24</v>
      </c>
      <c r="H20" s="1" t="s">
        <v>25</v>
      </c>
      <c r="I20" s="1"/>
    </row>
    <row r="21" spans="1:9" ht="58" x14ac:dyDescent="0.35">
      <c r="A21" s="1"/>
      <c r="B21" s="1"/>
      <c r="C21" s="1"/>
      <c r="D21" s="1"/>
      <c r="E21" s="1"/>
      <c r="F21" s="1"/>
      <c r="G21" s="1" t="s">
        <v>26</v>
      </c>
      <c r="H21" s="1" t="s">
        <v>27</v>
      </c>
      <c r="I21" s="1"/>
    </row>
    <row r="22" spans="1:9" ht="72.5" x14ac:dyDescent="0.35">
      <c r="A22" s="1"/>
      <c r="B22" s="1"/>
      <c r="C22" s="1"/>
      <c r="D22" s="1"/>
      <c r="E22" s="1"/>
      <c r="F22" s="1"/>
      <c r="G22" s="1" t="s">
        <v>28</v>
      </c>
      <c r="H22" s="1" t="s">
        <v>29</v>
      </c>
      <c r="I22" s="1"/>
    </row>
    <row r="23" spans="1:9" ht="43.5" x14ac:dyDescent="0.35">
      <c r="A23" s="1"/>
      <c r="B23" s="1"/>
      <c r="C23" s="1"/>
      <c r="D23" s="1"/>
      <c r="E23" s="1"/>
      <c r="F23" s="1"/>
      <c r="G23" s="1" t="s">
        <v>30</v>
      </c>
      <c r="H23" s="1" t="s">
        <v>31</v>
      </c>
      <c r="I23" s="1"/>
    </row>
    <row r="24" spans="1:9" ht="43.5" x14ac:dyDescent="0.35">
      <c r="A24" s="1"/>
      <c r="B24" s="1"/>
      <c r="C24" s="1"/>
      <c r="D24" s="1"/>
      <c r="E24" s="1"/>
      <c r="F24" s="1"/>
      <c r="G24" s="1" t="s">
        <v>32</v>
      </c>
      <c r="H24" s="1" t="s">
        <v>33</v>
      </c>
      <c r="I24" s="1"/>
    </row>
    <row r="25" spans="1:9" ht="58" x14ac:dyDescent="0.35">
      <c r="A25" s="1"/>
      <c r="B25" s="1"/>
      <c r="C25" s="1"/>
      <c r="D25" s="1"/>
      <c r="E25" s="1"/>
      <c r="F25" s="1"/>
      <c r="G25" s="1" t="s">
        <v>84</v>
      </c>
      <c r="H25" s="1" t="s">
        <v>85</v>
      </c>
      <c r="I25" s="1"/>
    </row>
    <row r="26" spans="1:9" ht="43.5" x14ac:dyDescent="0.35">
      <c r="A26" s="1"/>
      <c r="B26" s="1"/>
      <c r="C26" s="1"/>
      <c r="D26" s="1"/>
      <c r="E26" s="1"/>
      <c r="F26" s="1"/>
      <c r="G26" s="1" t="s">
        <v>86</v>
      </c>
      <c r="H26" s="1" t="s">
        <v>87</v>
      </c>
      <c r="I26" s="1"/>
    </row>
    <row r="27" spans="1:9" ht="43.5" x14ac:dyDescent="0.35">
      <c r="A27" s="1"/>
      <c r="B27" s="1"/>
      <c r="C27" s="1"/>
      <c r="D27" s="1"/>
      <c r="E27" s="1"/>
      <c r="F27" s="1"/>
      <c r="G27" s="1" t="s">
        <v>88</v>
      </c>
      <c r="H27" s="1"/>
      <c r="I27" s="1"/>
    </row>
    <row r="28" spans="1:9" ht="87" x14ac:dyDescent="0.35">
      <c r="A28" s="1" t="s">
        <v>8</v>
      </c>
      <c r="B28" s="1" t="s">
        <v>8</v>
      </c>
      <c r="C28" s="1"/>
      <c r="D28" s="1" t="s">
        <v>8</v>
      </c>
      <c r="E28" s="1"/>
      <c r="F28" s="1"/>
      <c r="G28" s="1" t="s">
        <v>74</v>
      </c>
      <c r="H28" s="1" t="s">
        <v>81</v>
      </c>
      <c r="I28" s="1" t="s">
        <v>2168</v>
      </c>
    </row>
    <row r="29" spans="1:9" ht="87" x14ac:dyDescent="0.35">
      <c r="A29" s="1"/>
      <c r="B29" s="1"/>
      <c r="C29" s="1"/>
      <c r="D29" s="1"/>
      <c r="E29" s="1"/>
      <c r="F29" s="1"/>
      <c r="G29" s="1" t="s">
        <v>82</v>
      </c>
      <c r="H29" s="1"/>
      <c r="I29" s="1"/>
    </row>
    <row r="30" spans="1:9" ht="87" x14ac:dyDescent="0.35">
      <c r="A30" s="1"/>
      <c r="B30" s="1"/>
      <c r="C30" s="1"/>
      <c r="D30" s="1"/>
      <c r="E30" s="1"/>
      <c r="F30" s="1"/>
      <c r="G30" s="1" t="s">
        <v>89</v>
      </c>
      <c r="H30" s="1"/>
      <c r="I30" s="1"/>
    </row>
    <row r="31" spans="1:9" ht="58" x14ac:dyDescent="0.35">
      <c r="A31" s="1"/>
      <c r="B31" s="1"/>
      <c r="C31" s="1"/>
      <c r="D31" s="1"/>
      <c r="E31" s="1"/>
      <c r="F31" s="1"/>
      <c r="G31" s="1" t="s">
        <v>34</v>
      </c>
      <c r="H31" s="1" t="s">
        <v>35</v>
      </c>
      <c r="I31" s="1"/>
    </row>
    <row r="32" spans="1:9" ht="43.5" x14ac:dyDescent="0.35">
      <c r="A32" s="1"/>
      <c r="B32" s="1"/>
      <c r="C32" s="1"/>
      <c r="D32" s="1"/>
      <c r="E32" s="1"/>
      <c r="F32" s="1"/>
      <c r="G32" s="1" t="s">
        <v>90</v>
      </c>
      <c r="H32" s="1" t="s">
        <v>91</v>
      </c>
      <c r="I32" s="1"/>
    </row>
    <row r="33" spans="1:9" ht="43.5" x14ac:dyDescent="0.35">
      <c r="A33" s="1"/>
      <c r="B33" s="1"/>
      <c r="C33" s="1"/>
      <c r="D33" s="1"/>
      <c r="E33" s="1"/>
      <c r="F33" s="1"/>
      <c r="G33" s="1" t="s">
        <v>37</v>
      </c>
      <c r="H33" s="1" t="s">
        <v>38</v>
      </c>
      <c r="I33" s="1"/>
    </row>
    <row r="34" spans="1:9" ht="43.5" x14ac:dyDescent="0.35">
      <c r="A34" s="1"/>
      <c r="B34" s="1"/>
      <c r="C34" s="1"/>
      <c r="D34" s="1"/>
      <c r="E34" s="1"/>
      <c r="F34" s="1"/>
      <c r="G34" s="1" t="s">
        <v>92</v>
      </c>
      <c r="H34" s="1" t="s">
        <v>38</v>
      </c>
      <c r="I34" s="1"/>
    </row>
    <row r="35" spans="1:9" ht="101.5" x14ac:dyDescent="0.35">
      <c r="A35" s="1"/>
      <c r="B35" s="1"/>
      <c r="C35" s="1"/>
      <c r="D35" s="1"/>
      <c r="E35" s="1"/>
      <c r="F35" s="1"/>
      <c r="G35" s="1" t="s">
        <v>39</v>
      </c>
      <c r="H35" s="1" t="s">
        <v>40</v>
      </c>
      <c r="I35" s="1"/>
    </row>
    <row r="36" spans="1:9" ht="58" x14ac:dyDescent="0.35">
      <c r="A36" s="1"/>
      <c r="B36" s="1"/>
      <c r="C36" s="1"/>
      <c r="D36" s="1"/>
      <c r="E36" s="1"/>
      <c r="F36" s="1"/>
      <c r="G36" s="1" t="s">
        <v>93</v>
      </c>
      <c r="H36" s="1" t="s">
        <v>94</v>
      </c>
      <c r="I36" s="1"/>
    </row>
    <row r="37" spans="1:9" ht="58" x14ac:dyDescent="0.35">
      <c r="A37" s="1"/>
      <c r="B37" s="1"/>
      <c r="C37" s="1"/>
      <c r="D37" s="1"/>
      <c r="E37" s="1"/>
      <c r="F37" s="1"/>
      <c r="G37" s="1" t="s">
        <v>41</v>
      </c>
      <c r="H37" s="1" t="s">
        <v>42</v>
      </c>
      <c r="I37" s="1"/>
    </row>
    <row r="38" spans="1:9" ht="116" x14ac:dyDescent="0.35">
      <c r="A38" s="1"/>
      <c r="B38" s="1"/>
      <c r="C38" s="1"/>
      <c r="D38" s="1"/>
      <c r="E38" s="1"/>
      <c r="F38" s="1"/>
      <c r="G38" s="1" t="s">
        <v>43</v>
      </c>
      <c r="H38" s="1" t="s">
        <v>44</v>
      </c>
      <c r="I38" s="1"/>
    </row>
    <row r="39" spans="1:9" ht="130.5" x14ac:dyDescent="0.35">
      <c r="A39" s="1"/>
      <c r="B39" s="1"/>
      <c r="C39" s="1"/>
      <c r="D39" s="1"/>
      <c r="E39" s="1"/>
      <c r="F39" s="1"/>
      <c r="G39" s="1" t="s">
        <v>45</v>
      </c>
      <c r="H39" s="1" t="s">
        <v>46</v>
      </c>
      <c r="I39" s="1"/>
    </row>
    <row r="40" spans="1:9" ht="29" x14ac:dyDescent="0.35">
      <c r="A40" s="1"/>
      <c r="B40" s="1"/>
      <c r="C40" s="1"/>
      <c r="D40" s="1"/>
      <c r="E40" s="1"/>
      <c r="F40" s="1"/>
      <c r="G40" s="1" t="s">
        <v>47</v>
      </c>
      <c r="H40" s="1" t="s">
        <v>48</v>
      </c>
      <c r="I40" s="1"/>
    </row>
    <row r="41" spans="1:9" ht="29" x14ac:dyDescent="0.35">
      <c r="A41" s="1"/>
      <c r="B41" s="1"/>
      <c r="C41" s="1"/>
      <c r="D41" s="1"/>
      <c r="E41" s="1"/>
      <c r="F41" s="1"/>
      <c r="G41" s="1" t="s">
        <v>49</v>
      </c>
      <c r="H41" s="1" t="s">
        <v>50</v>
      </c>
      <c r="I41" s="1"/>
    </row>
    <row r="42" spans="1:9" ht="29" x14ac:dyDescent="0.35">
      <c r="A42" s="1"/>
      <c r="B42" s="1"/>
      <c r="C42" s="1"/>
      <c r="D42" s="1"/>
      <c r="E42" s="1"/>
      <c r="F42" s="1"/>
      <c r="G42" s="1" t="s">
        <v>51</v>
      </c>
      <c r="H42" s="1" t="s">
        <v>52</v>
      </c>
      <c r="I42" s="1"/>
    </row>
    <row r="43" spans="1:9" ht="217.5" x14ac:dyDescent="0.35">
      <c r="A43" s="1"/>
      <c r="B43" s="1"/>
      <c r="C43" s="1"/>
      <c r="D43" s="1"/>
      <c r="E43" s="1"/>
      <c r="F43" s="1"/>
      <c r="G43" s="58" t="s">
        <v>854</v>
      </c>
      <c r="H43" s="1" t="s">
        <v>54</v>
      </c>
      <c r="I43" s="1"/>
    </row>
    <row r="44" spans="1:9" ht="290" x14ac:dyDescent="0.35">
      <c r="A44" s="1"/>
      <c r="B44" s="1"/>
      <c r="C44" s="1"/>
      <c r="D44" s="1"/>
      <c r="E44" s="1"/>
      <c r="F44" s="1"/>
      <c r="G44" s="1" t="s">
        <v>55</v>
      </c>
      <c r="H44" s="1" t="s">
        <v>56</v>
      </c>
      <c r="I44" s="1"/>
    </row>
    <row r="45" spans="1:9" ht="43.5" x14ac:dyDescent="0.35">
      <c r="A45" s="1"/>
      <c r="B45" s="1"/>
      <c r="C45" s="1"/>
      <c r="D45" s="1"/>
      <c r="E45" s="1"/>
      <c r="F45" s="1"/>
      <c r="G45" s="1" t="s">
        <v>57</v>
      </c>
      <c r="H45" s="1" t="s">
        <v>58</v>
      </c>
      <c r="I45" s="1"/>
    </row>
    <row r="46" spans="1:9" ht="43.5" x14ac:dyDescent="0.35">
      <c r="A46" s="1"/>
      <c r="B46" s="1"/>
      <c r="C46" s="1"/>
      <c r="D46" s="1"/>
      <c r="E46" s="1"/>
      <c r="F46" s="1"/>
      <c r="G46" s="1" t="s">
        <v>855</v>
      </c>
      <c r="H46" s="1"/>
      <c r="I46" s="1"/>
    </row>
    <row r="47" spans="1:9" ht="43.5" x14ac:dyDescent="0.35">
      <c r="A47" s="1"/>
      <c r="B47" s="1"/>
      <c r="C47" s="1"/>
      <c r="D47" s="1"/>
      <c r="E47" s="1"/>
      <c r="F47" s="1"/>
      <c r="G47" s="1" t="s">
        <v>59</v>
      </c>
      <c r="H47" s="1" t="s">
        <v>60</v>
      </c>
      <c r="I47" s="1"/>
    </row>
    <row r="48" spans="1:9" ht="43.5" x14ac:dyDescent="0.35">
      <c r="A48" s="1"/>
      <c r="B48" s="1"/>
      <c r="C48" s="1"/>
      <c r="D48" s="1"/>
      <c r="E48" s="1"/>
      <c r="F48" s="1"/>
      <c r="G48" s="1" t="s">
        <v>856</v>
      </c>
      <c r="H48" s="1"/>
      <c r="I48" s="1"/>
    </row>
    <row r="49" spans="1:9" ht="43.5" x14ac:dyDescent="0.35">
      <c r="A49" s="1"/>
      <c r="B49" s="1"/>
      <c r="C49" s="1"/>
      <c r="D49" s="1"/>
      <c r="E49" s="1"/>
      <c r="F49" s="1"/>
      <c r="G49" s="1" t="s">
        <v>857</v>
      </c>
      <c r="H49" s="1"/>
      <c r="I49" s="1"/>
    </row>
    <row r="50" spans="1:9" ht="43.5" x14ac:dyDescent="0.35">
      <c r="A50" s="1"/>
      <c r="B50" s="1"/>
      <c r="C50" s="1"/>
      <c r="D50" s="1"/>
      <c r="E50" s="1"/>
      <c r="F50" s="1"/>
      <c r="G50" s="1" t="s">
        <v>858</v>
      </c>
      <c r="H50" s="1"/>
      <c r="I50" s="1"/>
    </row>
    <row r="51" spans="1:9" ht="72.5" x14ac:dyDescent="0.35">
      <c r="A51" s="1"/>
      <c r="B51" s="1"/>
      <c r="C51" s="1"/>
      <c r="D51" s="1"/>
      <c r="E51" s="1"/>
      <c r="F51" s="1"/>
      <c r="G51" s="1" t="s">
        <v>859</v>
      </c>
      <c r="H51" s="1" t="s">
        <v>70</v>
      </c>
      <c r="I51" s="1"/>
    </row>
    <row r="52" spans="1:9" ht="43.5" x14ac:dyDescent="0.35">
      <c r="A52" s="1"/>
      <c r="B52" s="1"/>
      <c r="C52" s="1"/>
      <c r="D52" s="1"/>
      <c r="E52" s="1"/>
      <c r="F52" s="1"/>
      <c r="G52" s="1" t="s">
        <v>61</v>
      </c>
      <c r="H52" s="1" t="s">
        <v>62</v>
      </c>
      <c r="I52" s="1"/>
    </row>
    <row r="53" spans="1:9" ht="43.5" x14ac:dyDescent="0.35">
      <c r="A53" s="1"/>
      <c r="B53" s="1"/>
      <c r="C53" s="1"/>
      <c r="D53" s="1"/>
      <c r="E53" s="1"/>
      <c r="F53" s="1"/>
      <c r="G53" s="1" t="s">
        <v>63</v>
      </c>
      <c r="H53" s="1" t="s">
        <v>64</v>
      </c>
      <c r="I53" s="1"/>
    </row>
    <row r="54" spans="1:9" ht="43.5" x14ac:dyDescent="0.35">
      <c r="A54" s="1"/>
      <c r="B54" s="1"/>
      <c r="C54" s="1"/>
      <c r="D54" s="1"/>
      <c r="E54" s="1"/>
      <c r="F54" s="1"/>
      <c r="G54" s="1" t="s">
        <v>65</v>
      </c>
      <c r="H54" s="1" t="s">
        <v>66</v>
      </c>
      <c r="I54" s="1"/>
    </row>
    <row r="55" spans="1:9" ht="29" x14ac:dyDescent="0.35">
      <c r="A55" s="1"/>
      <c r="B55" s="1"/>
      <c r="C55" s="1"/>
      <c r="D55" s="1"/>
      <c r="E55" s="1"/>
      <c r="F55" s="1"/>
      <c r="G55" s="1" t="s">
        <v>67</v>
      </c>
      <c r="H55" s="1" t="s">
        <v>68</v>
      </c>
      <c r="I55" s="1"/>
    </row>
    <row r="56" spans="1:9" ht="87" x14ac:dyDescent="0.35">
      <c r="A56" s="1"/>
      <c r="B56" s="1"/>
      <c r="C56" s="1"/>
      <c r="D56" s="1"/>
      <c r="E56" s="1"/>
      <c r="F56" s="1"/>
      <c r="G56" s="1" t="s">
        <v>71</v>
      </c>
      <c r="H56" s="1" t="s">
        <v>72</v>
      </c>
      <c r="I56" s="1"/>
    </row>
    <row r="57" spans="1:9" ht="58" x14ac:dyDescent="0.35">
      <c r="A57" s="1"/>
      <c r="B57" s="1"/>
      <c r="C57" s="1"/>
      <c r="D57" s="1"/>
      <c r="E57" s="1"/>
      <c r="F57" s="1"/>
      <c r="G57" s="1" t="s">
        <v>860</v>
      </c>
      <c r="H57" s="1"/>
      <c r="I57" s="1"/>
    </row>
    <row r="58" spans="1:9" x14ac:dyDescent="0.35">
      <c r="A58" s="1"/>
      <c r="B58" s="1"/>
      <c r="C58" s="1"/>
      <c r="D58" s="1"/>
      <c r="E58" s="1"/>
      <c r="F58" s="1"/>
      <c r="G58" s="1" t="s">
        <v>96</v>
      </c>
      <c r="H58" t="s">
        <v>98</v>
      </c>
      <c r="I58" s="1"/>
    </row>
    <row r="59" spans="1:9" ht="43.5" x14ac:dyDescent="0.35">
      <c r="A59" s="1"/>
      <c r="B59" s="1"/>
      <c r="C59" s="1"/>
      <c r="D59" s="1"/>
      <c r="F59" s="1"/>
      <c r="G59" s="1" t="s">
        <v>97</v>
      </c>
      <c r="H59" s="1" t="s">
        <v>99</v>
      </c>
      <c r="I59" s="1"/>
    </row>
  </sheetData>
  <mergeCells count="3">
    <mergeCell ref="A6:B6"/>
    <mergeCell ref="C6:F6"/>
    <mergeCell ref="G6:I6"/>
  </mergeCells>
  <hyperlinks>
    <hyperlink ref="G2" r:id="rId1" xr:uid="{BC3E8FC0-A4FE-4D25-B1BF-D1239C40D46C}"/>
  </hyperlinks>
  <pageMargins left="0.7" right="0.7" top="0.75" bottom="0.75" header="0.3" footer="0.3"/>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B886-C62B-45BF-B223-6038AC581A5B}">
  <dimension ref="A1:K65"/>
  <sheetViews>
    <sheetView workbookViewId="0">
      <selection activeCell="K5" sqref="K5"/>
    </sheetView>
  </sheetViews>
  <sheetFormatPr baseColWidth="10" defaultColWidth="10.6328125" defaultRowHeight="14.5" x14ac:dyDescent="0.35"/>
  <cols>
    <col min="1" max="6" width="10.6328125" style="566"/>
    <col min="7" max="7" width="15.6328125" style="566" customWidth="1"/>
    <col min="8" max="8" width="19.36328125" style="566" customWidth="1"/>
    <col min="9" max="9" width="16.453125" style="566" customWidth="1"/>
    <col min="10" max="10" width="10.6328125" style="566"/>
    <col min="11" max="11" width="18.90625" style="566" customWidth="1"/>
    <col min="12" max="16384" width="10.6328125" style="566"/>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612" t="s">
        <v>110</v>
      </c>
      <c r="H3" s="618" t="s">
        <v>907</v>
      </c>
      <c r="I3" s="612" t="s">
        <v>2798</v>
      </c>
    </row>
    <row r="4" spans="1:11" ht="29" x14ac:dyDescent="0.35">
      <c r="A4" s="741" t="s">
        <v>980</v>
      </c>
      <c r="B4" s="742"/>
      <c r="C4" s="741" t="s">
        <v>1241</v>
      </c>
      <c r="D4" s="742"/>
      <c r="E4" s="763" t="s">
        <v>981</v>
      </c>
      <c r="F4" s="764"/>
      <c r="G4" s="616" t="s">
        <v>982</v>
      </c>
      <c r="H4" s="511" t="s">
        <v>592</v>
      </c>
      <c r="I4" s="493" t="s">
        <v>2800</v>
      </c>
    </row>
    <row r="5" spans="1:11" ht="42.65" customHeight="1" x14ac:dyDescent="0.35">
      <c r="A5" s="776" t="s">
        <v>2803</v>
      </c>
      <c r="B5" s="777"/>
      <c r="C5" s="777"/>
      <c r="D5" s="777"/>
      <c r="E5" s="778"/>
      <c r="F5" s="730"/>
      <c r="G5" s="730"/>
    </row>
    <row r="6" spans="1:11" ht="42" customHeight="1" x14ac:dyDescent="0.35">
      <c r="A6" s="776" t="s">
        <v>2804</v>
      </c>
      <c r="B6" s="777"/>
      <c r="C6" s="777"/>
      <c r="D6" s="777"/>
      <c r="E6" s="778"/>
      <c r="F6" s="730" t="s">
        <v>3010</v>
      </c>
      <c r="G6" s="730"/>
    </row>
    <row r="7" spans="1:11" x14ac:dyDescent="0.35">
      <c r="B7" s="731" t="s">
        <v>2797</v>
      </c>
      <c r="C7" s="731"/>
      <c r="D7" s="731"/>
      <c r="E7" s="731"/>
      <c r="F7" s="774"/>
      <c r="G7" s="774"/>
    </row>
    <row r="9" spans="1:11" x14ac:dyDescent="0.35">
      <c r="A9" s="724" t="s">
        <v>13</v>
      </c>
      <c r="B9" s="725"/>
      <c r="C9" s="726" t="s">
        <v>12</v>
      </c>
      <c r="D9" s="727"/>
      <c r="E9" s="727"/>
      <c r="F9" s="728"/>
      <c r="G9" s="729" t="s">
        <v>10</v>
      </c>
      <c r="H9" s="729"/>
      <c r="I9" s="729"/>
      <c r="J9" s="577" t="s">
        <v>2792</v>
      </c>
      <c r="K9" s="578" t="s">
        <v>2794</v>
      </c>
    </row>
    <row r="10" spans="1:11" ht="58" x14ac:dyDescent="0.35">
      <c r="A10" s="572" t="s">
        <v>4</v>
      </c>
      <c r="B10" s="572" t="s">
        <v>5</v>
      </c>
      <c r="C10" s="573" t="s">
        <v>6</v>
      </c>
      <c r="D10" s="573" t="s">
        <v>880</v>
      </c>
      <c r="E10" s="573" t="s">
        <v>7</v>
      </c>
      <c r="F10" s="573" t="s">
        <v>881</v>
      </c>
      <c r="G10" s="574" t="s">
        <v>0</v>
      </c>
      <c r="H10" s="574" t="s">
        <v>1</v>
      </c>
      <c r="I10" s="574" t="s">
        <v>894</v>
      </c>
      <c r="J10" s="575" t="s">
        <v>2793</v>
      </c>
      <c r="K10" s="576" t="s">
        <v>2795</v>
      </c>
    </row>
    <row r="11" spans="1:11" x14ac:dyDescent="0.35">
      <c r="A11" s="610"/>
      <c r="B11" s="610"/>
      <c r="C11" s="610"/>
      <c r="D11" s="610"/>
      <c r="E11" s="610"/>
      <c r="F11" s="610"/>
      <c r="G11" s="610" t="s">
        <v>2</v>
      </c>
      <c r="H11" s="610"/>
      <c r="I11" s="610"/>
      <c r="J11" s="584"/>
      <c r="K11" s="568"/>
    </row>
    <row r="12" spans="1:11" x14ac:dyDescent="0.35">
      <c r="A12" s="610"/>
      <c r="B12" s="610"/>
      <c r="C12" s="610"/>
      <c r="D12" s="610"/>
      <c r="E12" s="610"/>
      <c r="F12" s="610"/>
      <c r="G12" s="610" t="s">
        <v>3</v>
      </c>
      <c r="H12" s="610"/>
      <c r="I12" s="610"/>
      <c r="J12" s="584"/>
      <c r="K12" s="568"/>
    </row>
    <row r="13" spans="1:11" ht="116.5" x14ac:dyDescent="0.4">
      <c r="A13" s="610"/>
      <c r="B13" s="610"/>
      <c r="C13" s="610"/>
      <c r="D13" s="610"/>
      <c r="E13" s="610"/>
      <c r="F13" s="610"/>
      <c r="G13" s="610" t="s">
        <v>853</v>
      </c>
      <c r="H13" s="610" t="s">
        <v>73</v>
      </c>
      <c r="I13" s="481"/>
      <c r="J13" s="584"/>
      <c r="K13" s="568"/>
    </row>
    <row r="14" spans="1:11" ht="29" x14ac:dyDescent="0.35">
      <c r="A14" s="610"/>
      <c r="B14" s="610"/>
      <c r="C14" s="610"/>
      <c r="D14" s="610"/>
      <c r="E14" s="610"/>
      <c r="F14" s="610"/>
      <c r="G14" s="610" t="s">
        <v>14</v>
      </c>
      <c r="H14" s="567" t="s">
        <v>76</v>
      </c>
      <c r="I14" s="610"/>
      <c r="J14" s="584"/>
      <c r="K14" s="568"/>
    </row>
    <row r="15" spans="1:11" ht="29" x14ac:dyDescent="0.35">
      <c r="A15" s="610"/>
      <c r="B15" s="610"/>
      <c r="C15" s="610"/>
      <c r="D15" s="610"/>
      <c r="E15" s="610"/>
      <c r="F15" s="610"/>
      <c r="G15" s="610" t="s">
        <v>16</v>
      </c>
      <c r="H15" s="610"/>
      <c r="I15" s="610"/>
      <c r="J15" s="584"/>
      <c r="K15" s="568"/>
    </row>
    <row r="16" spans="1:11" ht="43.5" x14ac:dyDescent="0.35">
      <c r="A16" s="610"/>
      <c r="B16" s="610"/>
      <c r="C16" s="610"/>
      <c r="D16" s="610"/>
      <c r="E16" s="610"/>
      <c r="F16" s="610"/>
      <c r="G16" s="610" t="s">
        <v>17</v>
      </c>
      <c r="H16" s="610" t="s">
        <v>19</v>
      </c>
      <c r="I16" s="610"/>
      <c r="J16" s="584"/>
      <c r="K16" s="568"/>
    </row>
    <row r="17" spans="1:11" ht="43.5" x14ac:dyDescent="0.35">
      <c r="A17" s="610"/>
      <c r="B17" s="610"/>
      <c r="C17" s="610"/>
      <c r="D17" s="610"/>
      <c r="E17" s="610"/>
      <c r="F17" s="610"/>
      <c r="G17" s="610" t="s">
        <v>20</v>
      </c>
      <c r="H17" s="610" t="s">
        <v>21</v>
      </c>
      <c r="I17" s="610"/>
      <c r="J17" s="584"/>
      <c r="K17" s="568"/>
    </row>
    <row r="18" spans="1:11" ht="58" x14ac:dyDescent="0.35">
      <c r="A18" s="610"/>
      <c r="B18" s="610"/>
      <c r="C18" s="610"/>
      <c r="D18" s="610"/>
      <c r="E18" s="610"/>
      <c r="F18" s="610"/>
      <c r="G18" s="610" t="s">
        <v>75</v>
      </c>
      <c r="H18" s="610" t="s">
        <v>77</v>
      </c>
      <c r="I18" s="610"/>
      <c r="J18" s="584"/>
      <c r="K18" s="568"/>
    </row>
    <row r="19" spans="1:11" x14ac:dyDescent="0.35">
      <c r="A19" s="610"/>
      <c r="B19" s="610"/>
      <c r="C19" s="610"/>
      <c r="D19" s="610"/>
      <c r="E19" s="610"/>
      <c r="F19" s="610"/>
      <c r="G19" s="610" t="s">
        <v>78</v>
      </c>
      <c r="H19" s="610" t="s">
        <v>76</v>
      </c>
      <c r="I19" s="610"/>
      <c r="J19" s="584"/>
      <c r="K19" s="568"/>
    </row>
    <row r="20" spans="1:11" ht="29" x14ac:dyDescent="0.35">
      <c r="A20" s="610"/>
      <c r="B20" s="610"/>
      <c r="C20" s="610"/>
      <c r="D20" s="610"/>
      <c r="E20" s="610"/>
      <c r="F20" s="610"/>
      <c r="G20" s="610" t="s">
        <v>852</v>
      </c>
      <c r="H20" s="610"/>
      <c r="I20" s="610"/>
      <c r="J20" s="584"/>
      <c r="K20" s="568"/>
    </row>
    <row r="21" spans="1:11" ht="58" x14ac:dyDescent="0.35">
      <c r="A21" s="610"/>
      <c r="B21" s="610"/>
      <c r="C21" s="610"/>
      <c r="D21" s="610"/>
      <c r="E21" s="610"/>
      <c r="F21" s="610"/>
      <c r="G21" s="610" t="s">
        <v>79</v>
      </c>
      <c r="H21" s="567" t="s">
        <v>80</v>
      </c>
      <c r="I21" s="610"/>
      <c r="J21" s="584"/>
      <c r="K21" s="568"/>
    </row>
    <row r="22" spans="1:11" ht="43.5" x14ac:dyDescent="0.35">
      <c r="A22" s="610"/>
      <c r="B22" s="610"/>
      <c r="C22" s="610"/>
      <c r="D22" s="610"/>
      <c r="E22" s="610"/>
      <c r="F22" s="610"/>
      <c r="G22" s="610" t="s">
        <v>22</v>
      </c>
      <c r="H22" s="610" t="s">
        <v>23</v>
      </c>
      <c r="I22" s="610"/>
      <c r="J22" s="584"/>
      <c r="K22" s="568"/>
    </row>
    <row r="23" spans="1:11" ht="43.5" x14ac:dyDescent="0.35">
      <c r="A23" s="610"/>
      <c r="B23" s="610"/>
      <c r="C23" s="610"/>
      <c r="D23" s="610"/>
      <c r="E23" s="610"/>
      <c r="F23" s="610"/>
      <c r="G23" s="610" t="s">
        <v>24</v>
      </c>
      <c r="H23" s="610" t="s">
        <v>25</v>
      </c>
      <c r="I23" s="610"/>
      <c r="J23" s="584"/>
      <c r="K23" s="568"/>
    </row>
    <row r="24" spans="1:11" ht="43.5" x14ac:dyDescent="0.35">
      <c r="A24" s="610"/>
      <c r="B24" s="610"/>
      <c r="C24" s="610"/>
      <c r="D24" s="610"/>
      <c r="E24" s="610"/>
      <c r="F24" s="610"/>
      <c r="G24" s="610" t="s">
        <v>26</v>
      </c>
      <c r="H24" s="610" t="s">
        <v>27</v>
      </c>
      <c r="I24" s="610"/>
      <c r="J24" s="584"/>
      <c r="K24" s="568"/>
    </row>
    <row r="25" spans="1:11" ht="43.5" x14ac:dyDescent="0.35">
      <c r="A25" s="610"/>
      <c r="B25" s="610"/>
      <c r="C25" s="610"/>
      <c r="D25" s="610"/>
      <c r="E25" s="610"/>
      <c r="F25" s="610"/>
      <c r="G25" s="610" t="s">
        <v>28</v>
      </c>
      <c r="H25" s="610" t="s">
        <v>29</v>
      </c>
      <c r="I25" s="610"/>
      <c r="J25" s="584"/>
      <c r="K25" s="568"/>
    </row>
    <row r="26" spans="1:11" ht="29" x14ac:dyDescent="0.35">
      <c r="A26" s="610"/>
      <c r="B26" s="610"/>
      <c r="C26" s="610"/>
      <c r="D26" s="610"/>
      <c r="E26" s="610"/>
      <c r="F26" s="610"/>
      <c r="G26" s="610" t="s">
        <v>30</v>
      </c>
      <c r="H26" s="610" t="s">
        <v>31</v>
      </c>
      <c r="I26" s="610"/>
      <c r="J26" s="584"/>
      <c r="K26" s="568"/>
    </row>
    <row r="27" spans="1:11" ht="29" x14ac:dyDescent="0.35">
      <c r="A27" s="610"/>
      <c r="B27" s="610"/>
      <c r="C27" s="610"/>
      <c r="D27" s="610"/>
      <c r="E27" s="610"/>
      <c r="F27" s="610"/>
      <c r="G27" s="610" t="s">
        <v>32</v>
      </c>
      <c r="H27" s="610" t="s">
        <v>33</v>
      </c>
      <c r="I27" s="610"/>
      <c r="J27" s="584"/>
      <c r="K27" s="568"/>
    </row>
    <row r="28" spans="1:11" ht="29" x14ac:dyDescent="0.35">
      <c r="A28" s="610"/>
      <c r="B28" s="610"/>
      <c r="C28" s="610"/>
      <c r="D28" s="610"/>
      <c r="E28" s="610"/>
      <c r="F28" s="610"/>
      <c r="G28" s="610" t="s">
        <v>84</v>
      </c>
      <c r="H28" s="610" t="s">
        <v>85</v>
      </c>
      <c r="I28" s="610"/>
      <c r="J28" s="584"/>
      <c r="K28" s="568"/>
    </row>
    <row r="29" spans="1:11" ht="29" x14ac:dyDescent="0.35">
      <c r="A29" s="610"/>
      <c r="B29" s="610"/>
      <c r="C29" s="610"/>
      <c r="D29" s="610"/>
      <c r="E29" s="610"/>
      <c r="F29" s="610"/>
      <c r="G29" s="610" t="s">
        <v>86</v>
      </c>
      <c r="H29" s="610" t="s">
        <v>87</v>
      </c>
      <c r="I29" s="610"/>
      <c r="J29" s="584"/>
      <c r="K29" s="568"/>
    </row>
    <row r="30" spans="1:11" ht="43.5" x14ac:dyDescent="0.35">
      <c r="A30" s="610"/>
      <c r="B30" s="610"/>
      <c r="C30" s="610"/>
      <c r="D30" s="610"/>
      <c r="E30" s="610"/>
      <c r="F30" s="610"/>
      <c r="G30" s="610" t="s">
        <v>88</v>
      </c>
      <c r="H30" s="610"/>
      <c r="I30" s="610"/>
      <c r="J30" s="584"/>
      <c r="K30" s="568"/>
    </row>
    <row r="31" spans="1:11" ht="87" x14ac:dyDescent="0.35">
      <c r="A31" s="610" t="s">
        <v>8</v>
      </c>
      <c r="B31" s="610" t="s">
        <v>8</v>
      </c>
      <c r="C31" s="610"/>
      <c r="D31" s="610" t="s">
        <v>8</v>
      </c>
      <c r="E31" s="610"/>
      <c r="F31" s="610"/>
      <c r="G31" s="610" t="s">
        <v>74</v>
      </c>
      <c r="H31" s="610" t="s">
        <v>81</v>
      </c>
      <c r="I31" s="610" t="s">
        <v>2168</v>
      </c>
      <c r="J31" s="584"/>
      <c r="K31" s="568"/>
    </row>
    <row r="32" spans="1:11" ht="29" x14ac:dyDescent="0.35">
      <c r="A32" s="610"/>
      <c r="B32" s="610"/>
      <c r="C32" s="610"/>
      <c r="D32" s="610"/>
      <c r="E32" s="610"/>
      <c r="F32" s="610"/>
      <c r="G32" s="610" t="s">
        <v>2898</v>
      </c>
      <c r="H32" s="610"/>
      <c r="I32" s="610"/>
      <c r="J32" s="584"/>
      <c r="K32" s="568"/>
    </row>
    <row r="33" spans="1:11" ht="101.5" x14ac:dyDescent="0.35">
      <c r="A33" s="610"/>
      <c r="B33" s="610"/>
      <c r="C33" s="610"/>
      <c r="D33" s="610"/>
      <c r="E33" s="610"/>
      <c r="F33" s="610"/>
      <c r="G33" s="1" t="s">
        <v>3011</v>
      </c>
      <c r="H33" s="610"/>
      <c r="I33" s="610"/>
      <c r="J33" s="584"/>
      <c r="K33" s="568"/>
    </row>
    <row r="34" spans="1:11" ht="87" x14ac:dyDescent="0.35">
      <c r="A34" s="610"/>
      <c r="B34" s="610"/>
      <c r="C34" s="610"/>
      <c r="D34" s="610"/>
      <c r="E34" s="610"/>
      <c r="F34" s="610"/>
      <c r="G34" s="610" t="s">
        <v>89</v>
      </c>
      <c r="H34" s="610"/>
      <c r="I34" s="610"/>
      <c r="J34" s="584"/>
      <c r="K34" s="568"/>
    </row>
    <row r="35" spans="1:11" ht="58" x14ac:dyDescent="0.35">
      <c r="A35" s="610"/>
      <c r="B35" s="610"/>
      <c r="C35" s="610"/>
      <c r="D35" s="610"/>
      <c r="E35" s="610"/>
      <c r="F35" s="610"/>
      <c r="G35" s="610" t="s">
        <v>34</v>
      </c>
      <c r="H35" s="610" t="s">
        <v>35</v>
      </c>
      <c r="I35" s="610"/>
      <c r="J35" s="584"/>
      <c r="K35" s="568"/>
    </row>
    <row r="36" spans="1:11" ht="43.5" x14ac:dyDescent="0.35">
      <c r="A36" s="610"/>
      <c r="B36" s="610"/>
      <c r="C36" s="610"/>
      <c r="D36" s="610"/>
      <c r="E36" s="610"/>
      <c r="F36" s="610"/>
      <c r="G36" s="610" t="s">
        <v>90</v>
      </c>
      <c r="H36" s="610" t="s">
        <v>91</v>
      </c>
      <c r="I36" s="610"/>
      <c r="J36" s="584"/>
      <c r="K36" s="568"/>
    </row>
    <row r="37" spans="1:11" ht="43.5" x14ac:dyDescent="0.35">
      <c r="A37" s="610"/>
      <c r="B37" s="610"/>
      <c r="C37" s="610"/>
      <c r="D37" s="610"/>
      <c r="E37" s="610"/>
      <c r="F37" s="610"/>
      <c r="G37" s="610" t="s">
        <v>37</v>
      </c>
      <c r="H37" s="610" t="s">
        <v>38</v>
      </c>
      <c r="I37" s="610"/>
      <c r="J37" s="584"/>
      <c r="K37" s="568"/>
    </row>
    <row r="38" spans="1:11" ht="43.5" x14ac:dyDescent="0.35">
      <c r="A38" s="610"/>
      <c r="B38" s="610"/>
      <c r="C38" s="610"/>
      <c r="D38" s="610"/>
      <c r="E38" s="610"/>
      <c r="F38" s="610"/>
      <c r="G38" s="610" t="s">
        <v>92</v>
      </c>
      <c r="H38" s="610" t="s">
        <v>38</v>
      </c>
      <c r="I38" s="610"/>
      <c r="J38" s="584"/>
      <c r="K38" s="568"/>
    </row>
    <row r="39" spans="1:11" ht="43.5" x14ac:dyDescent="0.35">
      <c r="A39" s="610"/>
      <c r="B39" s="610"/>
      <c r="C39" s="610"/>
      <c r="D39" s="610"/>
      <c r="E39" s="610"/>
      <c r="F39" s="610"/>
      <c r="G39" s="610" t="s">
        <v>39</v>
      </c>
      <c r="H39" s="610" t="s">
        <v>40</v>
      </c>
      <c r="I39" s="610"/>
      <c r="J39" s="584"/>
      <c r="K39" s="568"/>
    </row>
    <row r="40" spans="1:11" ht="29" x14ac:dyDescent="0.35">
      <c r="A40" s="610"/>
      <c r="B40" s="610"/>
      <c r="C40" s="610"/>
      <c r="D40" s="610"/>
      <c r="E40" s="610"/>
      <c r="F40" s="610"/>
      <c r="G40" s="610" t="s">
        <v>93</v>
      </c>
      <c r="H40" s="610" t="s">
        <v>94</v>
      </c>
      <c r="I40" s="610"/>
      <c r="J40" s="584"/>
      <c r="K40" s="568"/>
    </row>
    <row r="41" spans="1:11" ht="58" x14ac:dyDescent="0.35">
      <c r="A41" s="610"/>
      <c r="B41" s="610"/>
      <c r="C41" s="610"/>
      <c r="D41" s="610"/>
      <c r="E41" s="610"/>
      <c r="F41" s="610"/>
      <c r="G41" s="610" t="s">
        <v>41</v>
      </c>
      <c r="H41" s="610" t="s">
        <v>42</v>
      </c>
      <c r="I41" s="610"/>
      <c r="J41" s="584"/>
      <c r="K41" s="568"/>
    </row>
    <row r="42" spans="1:11" ht="101.5" x14ac:dyDescent="0.35">
      <c r="A42" s="610"/>
      <c r="B42" s="610"/>
      <c r="C42" s="610"/>
      <c r="D42" s="610"/>
      <c r="E42" s="610"/>
      <c r="F42" s="610"/>
      <c r="G42" s="610" t="s">
        <v>43</v>
      </c>
      <c r="H42" s="610" t="s">
        <v>44</v>
      </c>
      <c r="I42" s="610"/>
      <c r="J42" s="584"/>
      <c r="K42" s="568"/>
    </row>
    <row r="43" spans="1:11" ht="130.5" x14ac:dyDescent="0.35">
      <c r="A43" s="610"/>
      <c r="B43" s="610"/>
      <c r="C43" s="610"/>
      <c r="D43" s="610"/>
      <c r="E43" s="610"/>
      <c r="F43" s="610"/>
      <c r="G43" s="610" t="s">
        <v>45</v>
      </c>
      <c r="H43" s="610" t="s">
        <v>46</v>
      </c>
      <c r="I43" s="610"/>
      <c r="J43" s="584"/>
      <c r="K43" s="568"/>
    </row>
    <row r="44" spans="1:11" ht="29" x14ac:dyDescent="0.35">
      <c r="A44" s="610"/>
      <c r="B44" s="610"/>
      <c r="C44" s="610"/>
      <c r="D44" s="610"/>
      <c r="E44" s="610"/>
      <c r="F44" s="610"/>
      <c r="G44" s="610" t="s">
        <v>47</v>
      </c>
      <c r="H44" s="610" t="s">
        <v>48</v>
      </c>
      <c r="I44" s="610"/>
      <c r="J44" s="584"/>
      <c r="K44" s="568"/>
    </row>
    <row r="45" spans="1:11" ht="29" x14ac:dyDescent="0.35">
      <c r="A45" s="610"/>
      <c r="B45" s="610"/>
      <c r="C45" s="610"/>
      <c r="D45" s="610"/>
      <c r="E45" s="610"/>
      <c r="F45" s="610"/>
      <c r="G45" s="610" t="s">
        <v>49</v>
      </c>
      <c r="H45" s="610" t="s">
        <v>50</v>
      </c>
      <c r="I45" s="610"/>
      <c r="J45" s="584"/>
      <c r="K45" s="568"/>
    </row>
    <row r="46" spans="1:11" ht="29" x14ac:dyDescent="0.35">
      <c r="A46" s="610"/>
      <c r="B46" s="610"/>
      <c r="C46" s="610"/>
      <c r="D46" s="610"/>
      <c r="E46" s="610"/>
      <c r="F46" s="610"/>
      <c r="G46" s="610" t="s">
        <v>51</v>
      </c>
      <c r="H46" s="610" t="s">
        <v>52</v>
      </c>
      <c r="I46" s="610"/>
      <c r="J46" s="584"/>
      <c r="K46" s="568"/>
    </row>
    <row r="47" spans="1:11" ht="101.5" x14ac:dyDescent="0.35">
      <c r="A47" s="610"/>
      <c r="B47" s="610"/>
      <c r="C47" s="610"/>
      <c r="D47" s="610"/>
      <c r="E47" s="610"/>
      <c r="F47" s="610"/>
      <c r="G47" s="568" t="s">
        <v>854</v>
      </c>
      <c r="H47" s="610" t="s">
        <v>54</v>
      </c>
      <c r="I47" s="610"/>
      <c r="J47" s="584"/>
      <c r="K47" s="568"/>
    </row>
    <row r="48" spans="1:11" ht="275.5" x14ac:dyDescent="0.35">
      <c r="A48" s="610"/>
      <c r="B48" s="610"/>
      <c r="C48" s="610"/>
      <c r="D48" s="610"/>
      <c r="E48" s="610"/>
      <c r="F48" s="610"/>
      <c r="G48" s="610" t="s">
        <v>55</v>
      </c>
      <c r="H48" s="610" t="s">
        <v>56</v>
      </c>
      <c r="I48" s="610"/>
      <c r="J48" s="584"/>
      <c r="K48" s="568"/>
    </row>
    <row r="49" spans="1:11" ht="29" x14ac:dyDescent="0.35">
      <c r="A49" s="610"/>
      <c r="B49" s="610"/>
      <c r="C49" s="610"/>
      <c r="D49" s="610"/>
      <c r="E49" s="610"/>
      <c r="F49" s="610"/>
      <c r="G49" s="610" t="s">
        <v>57</v>
      </c>
      <c r="H49" s="610" t="s">
        <v>58</v>
      </c>
      <c r="I49" s="610"/>
      <c r="J49" s="584"/>
      <c r="K49" s="568"/>
    </row>
    <row r="50" spans="1:11" ht="43.5" x14ac:dyDescent="0.35">
      <c r="A50" s="610"/>
      <c r="B50" s="610"/>
      <c r="C50" s="610"/>
      <c r="D50" s="610"/>
      <c r="E50" s="610"/>
      <c r="F50" s="610"/>
      <c r="G50" s="610" t="s">
        <v>855</v>
      </c>
      <c r="H50" s="610"/>
      <c r="I50" s="610"/>
      <c r="J50" s="584"/>
      <c r="K50" s="568"/>
    </row>
    <row r="51" spans="1:11" ht="43.5" x14ac:dyDescent="0.35">
      <c r="A51" s="610"/>
      <c r="B51" s="610"/>
      <c r="C51" s="610"/>
      <c r="D51" s="610"/>
      <c r="E51" s="610"/>
      <c r="F51" s="610"/>
      <c r="G51" s="610" t="s">
        <v>59</v>
      </c>
      <c r="H51" s="610" t="s">
        <v>60</v>
      </c>
      <c r="I51" s="610"/>
      <c r="J51" s="584"/>
      <c r="K51" s="568"/>
    </row>
    <row r="52" spans="1:11" ht="43.5" x14ac:dyDescent="0.35">
      <c r="A52" s="610"/>
      <c r="B52" s="610"/>
      <c r="C52" s="610"/>
      <c r="D52" s="610"/>
      <c r="E52" s="610"/>
      <c r="F52" s="610"/>
      <c r="G52" s="610" t="s">
        <v>856</v>
      </c>
      <c r="H52" s="610"/>
      <c r="I52" s="610"/>
      <c r="J52" s="584"/>
      <c r="K52" s="568"/>
    </row>
    <row r="53" spans="1:11" ht="29" x14ac:dyDescent="0.35">
      <c r="A53" s="610"/>
      <c r="B53" s="610"/>
      <c r="C53" s="610"/>
      <c r="D53" s="610"/>
      <c r="E53" s="610"/>
      <c r="F53" s="610"/>
      <c r="G53" s="610" t="s">
        <v>857</v>
      </c>
      <c r="H53" s="610"/>
      <c r="I53" s="610"/>
      <c r="J53" s="584"/>
      <c r="K53" s="568"/>
    </row>
    <row r="54" spans="1:11" ht="43.5" x14ac:dyDescent="0.35">
      <c r="A54" s="610"/>
      <c r="B54" s="610"/>
      <c r="C54" s="610"/>
      <c r="D54" s="610"/>
      <c r="E54" s="610"/>
      <c r="F54" s="610"/>
      <c r="G54" s="610" t="s">
        <v>858</v>
      </c>
      <c r="H54" s="610"/>
      <c r="I54" s="610"/>
      <c r="J54" s="584"/>
      <c r="K54" s="568"/>
    </row>
    <row r="55" spans="1:11" ht="72.5" x14ac:dyDescent="0.35">
      <c r="A55" s="610"/>
      <c r="B55" s="610"/>
      <c r="C55" s="610"/>
      <c r="D55" s="610"/>
      <c r="E55" s="610"/>
      <c r="F55" s="610"/>
      <c r="G55" s="610" t="s">
        <v>859</v>
      </c>
      <c r="H55" s="610" t="s">
        <v>70</v>
      </c>
      <c r="I55" s="610"/>
      <c r="J55" s="584"/>
      <c r="K55" s="568"/>
    </row>
    <row r="56" spans="1:11" ht="43.5" x14ac:dyDescent="0.35">
      <c r="A56" s="610"/>
      <c r="B56" s="610"/>
      <c r="C56" s="610"/>
      <c r="D56" s="610"/>
      <c r="E56" s="610"/>
      <c r="F56" s="610"/>
      <c r="G56" s="610" t="s">
        <v>61</v>
      </c>
      <c r="H56" s="610" t="s">
        <v>62</v>
      </c>
      <c r="I56" s="610"/>
      <c r="J56" s="584"/>
      <c r="K56" s="568"/>
    </row>
    <row r="57" spans="1:11" ht="43.5" x14ac:dyDescent="0.35">
      <c r="A57" s="610"/>
      <c r="B57" s="610"/>
      <c r="C57" s="610"/>
      <c r="D57" s="610"/>
      <c r="E57" s="610"/>
      <c r="F57" s="610"/>
      <c r="G57" s="610" t="s">
        <v>63</v>
      </c>
      <c r="H57" s="610" t="s">
        <v>64</v>
      </c>
      <c r="I57" s="610"/>
      <c r="J57" s="584"/>
      <c r="K57" s="568"/>
    </row>
    <row r="58" spans="1:11" ht="43.5" x14ac:dyDescent="0.35">
      <c r="A58" s="610"/>
      <c r="B58" s="610"/>
      <c r="C58" s="610"/>
      <c r="D58" s="610"/>
      <c r="E58" s="610"/>
      <c r="F58" s="610"/>
      <c r="G58" s="610" t="s">
        <v>65</v>
      </c>
      <c r="H58" s="610" t="s">
        <v>66</v>
      </c>
      <c r="I58" s="610"/>
      <c r="J58" s="584"/>
      <c r="K58" s="568"/>
    </row>
    <row r="59" spans="1:11" ht="29" x14ac:dyDescent="0.35">
      <c r="A59" s="610"/>
      <c r="B59" s="610"/>
      <c r="C59" s="610"/>
      <c r="D59" s="610"/>
      <c r="E59" s="610"/>
      <c r="F59" s="610"/>
      <c r="G59" s="610" t="s">
        <v>67</v>
      </c>
      <c r="H59" s="610" t="s">
        <v>68</v>
      </c>
      <c r="I59" s="610"/>
      <c r="J59" s="584"/>
      <c r="K59" s="568"/>
    </row>
    <row r="60" spans="1:11" ht="87" x14ac:dyDescent="0.35">
      <c r="A60" s="610"/>
      <c r="B60" s="610"/>
      <c r="C60" s="610"/>
      <c r="D60" s="610"/>
      <c r="E60" s="610"/>
      <c r="F60" s="610"/>
      <c r="G60" s="610" t="s">
        <v>71</v>
      </c>
      <c r="H60" s="610" t="s">
        <v>72</v>
      </c>
      <c r="I60" s="610"/>
      <c r="J60" s="584"/>
      <c r="K60" s="568"/>
    </row>
    <row r="61" spans="1:11" ht="58" x14ac:dyDescent="0.35">
      <c r="A61" s="610"/>
      <c r="B61" s="610"/>
      <c r="C61" s="610"/>
      <c r="D61" s="610"/>
      <c r="E61" s="610"/>
      <c r="F61" s="610"/>
      <c r="G61" s="610" t="s">
        <v>860</v>
      </c>
      <c r="H61" s="610"/>
      <c r="I61" s="610"/>
      <c r="J61" s="584"/>
      <c r="K61" s="568"/>
    </row>
    <row r="62" spans="1:11" x14ac:dyDescent="0.35">
      <c r="A62" s="610"/>
      <c r="B62" s="610"/>
      <c r="C62" s="610"/>
      <c r="D62" s="610"/>
      <c r="E62" s="610"/>
      <c r="F62" s="610"/>
      <c r="G62" s="610" t="s">
        <v>96</v>
      </c>
      <c r="H62" s="567" t="s">
        <v>98</v>
      </c>
      <c r="I62" s="610"/>
      <c r="J62" s="584"/>
      <c r="K62" s="568"/>
    </row>
    <row r="63" spans="1:11" ht="43.5" x14ac:dyDescent="0.35">
      <c r="A63" s="610"/>
      <c r="B63" s="610"/>
      <c r="C63" s="610"/>
      <c r="D63" s="610"/>
      <c r="E63" s="567"/>
      <c r="F63" s="610"/>
      <c r="G63" s="610" t="s">
        <v>97</v>
      </c>
      <c r="H63" s="610" t="s">
        <v>99</v>
      </c>
      <c r="I63" s="610"/>
      <c r="J63" s="584"/>
      <c r="K63" s="568"/>
    </row>
    <row r="64" spans="1:11" ht="43.5" x14ac:dyDescent="0.35">
      <c r="A64" s="567"/>
      <c r="B64" s="567"/>
      <c r="C64" s="567"/>
      <c r="D64" s="567"/>
      <c r="E64" s="567"/>
      <c r="F64" s="567"/>
      <c r="G64" s="610" t="s">
        <v>3012</v>
      </c>
      <c r="H64" s="567"/>
      <c r="I64" s="567"/>
      <c r="J64" s="567"/>
      <c r="K64" s="567"/>
    </row>
    <row r="65" spans="1:11" ht="58" x14ac:dyDescent="0.35">
      <c r="A65" s="567"/>
      <c r="B65" s="567"/>
      <c r="C65" s="567"/>
      <c r="D65" s="567"/>
      <c r="E65" s="567"/>
      <c r="F65" s="567"/>
      <c r="G65" s="610" t="s">
        <v>3013</v>
      </c>
      <c r="H65" s="567"/>
      <c r="I65" s="567"/>
      <c r="J65" s="567"/>
      <c r="K65" s="567"/>
    </row>
  </sheetData>
  <mergeCells count="16">
    <mergeCell ref="A9:B9"/>
    <mergeCell ref="C9:F9"/>
    <mergeCell ref="G9:I9"/>
    <mergeCell ref="A5:E5"/>
    <mergeCell ref="F5:G5"/>
    <mergeCell ref="A6:E6"/>
    <mergeCell ref="F6:G6"/>
    <mergeCell ref="B7:E7"/>
    <mergeCell ref="F7:G7"/>
    <mergeCell ref="A1:I2"/>
    <mergeCell ref="A3:B3"/>
    <mergeCell ref="C3:D3"/>
    <mergeCell ref="E3:F3"/>
    <mergeCell ref="A4:B4"/>
    <mergeCell ref="C4:D4"/>
    <mergeCell ref="E4:F4"/>
  </mergeCells>
  <hyperlinks>
    <hyperlink ref="I4" r:id="rId1" display="tel:+13014618929" xr:uid="{E7D1439F-923A-4270-BCFB-9929F85C3574}"/>
    <hyperlink ref="H4" r:id="rId2" xr:uid="{ED52A43A-21DA-4664-A5B1-4CD9616CF195}"/>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B94E-9D61-4097-8497-0DA33ED8E8FD}">
  <dimension ref="A1:R102"/>
  <sheetViews>
    <sheetView topLeftCell="B1" workbookViewId="0">
      <selection activeCell="N9" sqref="N9"/>
    </sheetView>
  </sheetViews>
  <sheetFormatPr baseColWidth="10" defaultColWidth="8.7265625" defaultRowHeight="14.5" x14ac:dyDescent="0.35"/>
  <cols>
    <col min="1" max="1" width="27.6328125" customWidth="1"/>
    <col min="2" max="2" width="29.453125" customWidth="1"/>
    <col min="4" max="4" width="16.6328125" customWidth="1"/>
    <col min="7" max="7" width="10.90625" customWidth="1"/>
    <col min="9" max="9" width="15.453125" customWidth="1"/>
    <col min="10" max="10" width="10.453125" customWidth="1"/>
    <col min="16" max="16" width="16.90625" customWidth="1"/>
    <col min="17" max="17" width="36.36328125" customWidth="1"/>
  </cols>
  <sheetData>
    <row r="1" spans="1:18" ht="93.75" customHeight="1" x14ac:dyDescent="0.35">
      <c r="A1" s="346" t="s">
        <v>2559</v>
      </c>
      <c r="B1" s="278" t="s">
        <v>114</v>
      </c>
      <c r="C1" s="278" t="s">
        <v>115</v>
      </c>
      <c r="D1" s="278" t="s">
        <v>108</v>
      </c>
      <c r="E1" s="278" t="s">
        <v>109</v>
      </c>
      <c r="F1" s="278" t="s">
        <v>110</v>
      </c>
      <c r="G1" s="278" t="s">
        <v>907</v>
      </c>
      <c r="H1" s="278" t="s">
        <v>112</v>
      </c>
      <c r="I1" s="278" t="s">
        <v>117</v>
      </c>
      <c r="J1" s="278" t="s">
        <v>7</v>
      </c>
      <c r="K1" s="278" t="s">
        <v>876</v>
      </c>
      <c r="L1" s="278" t="s">
        <v>6</v>
      </c>
      <c r="M1" s="278" t="s">
        <v>877</v>
      </c>
      <c r="N1" s="278" t="s">
        <v>878</v>
      </c>
      <c r="O1" s="278" t="s">
        <v>879</v>
      </c>
      <c r="P1" s="278" t="s">
        <v>121</v>
      </c>
      <c r="Q1" s="279" t="s">
        <v>875</v>
      </c>
      <c r="R1" s="63"/>
    </row>
    <row r="2" spans="1:18" ht="159.75" customHeight="1" x14ac:dyDescent="0.35">
      <c r="A2" s="280" t="s">
        <v>781</v>
      </c>
      <c r="B2" s="246" t="s">
        <v>36</v>
      </c>
      <c r="C2" s="246"/>
      <c r="D2" s="246" t="s">
        <v>1332</v>
      </c>
      <c r="E2" s="281" t="s">
        <v>1320</v>
      </c>
      <c r="F2" s="246" t="s">
        <v>1321</v>
      </c>
      <c r="G2" s="334" t="s">
        <v>1322</v>
      </c>
      <c r="H2" s="246"/>
      <c r="I2" s="246" t="s">
        <v>1969</v>
      </c>
      <c r="J2" s="246"/>
      <c r="K2" s="246" t="s">
        <v>36</v>
      </c>
      <c r="L2" s="246"/>
      <c r="M2" s="246"/>
      <c r="N2" s="246" t="s">
        <v>36</v>
      </c>
      <c r="O2" s="246" t="s">
        <v>36</v>
      </c>
      <c r="P2" s="246" t="s">
        <v>36</v>
      </c>
      <c r="Q2" s="282" t="s">
        <v>2561</v>
      </c>
      <c r="R2" s="63"/>
    </row>
    <row r="3" spans="1:18" ht="43.5" x14ac:dyDescent="0.35">
      <c r="A3" s="272"/>
      <c r="B3" s="273"/>
      <c r="C3" s="273"/>
      <c r="D3" s="273"/>
      <c r="E3" s="273"/>
      <c r="F3" s="273"/>
      <c r="G3" s="526" t="s">
        <v>2826</v>
      </c>
      <c r="H3" s="273"/>
      <c r="I3" s="273"/>
      <c r="J3" s="273"/>
      <c r="K3" s="273"/>
      <c r="L3" s="273"/>
      <c r="M3" s="273"/>
      <c r="N3" s="273"/>
      <c r="O3" s="273"/>
      <c r="P3" s="273"/>
      <c r="Q3" s="275"/>
    </row>
    <row r="4" spans="1:18" ht="29" x14ac:dyDescent="0.35">
      <c r="A4" s="272"/>
      <c r="B4" s="273"/>
      <c r="C4" s="273"/>
      <c r="D4" s="273"/>
      <c r="E4" s="273"/>
      <c r="F4" s="273"/>
      <c r="G4" s="348" t="s">
        <v>2559</v>
      </c>
      <c r="H4" s="273"/>
      <c r="I4" s="273"/>
      <c r="J4" s="273"/>
      <c r="K4" s="273"/>
      <c r="L4" s="273"/>
      <c r="M4" s="273"/>
      <c r="N4" s="273"/>
      <c r="O4" s="273"/>
      <c r="P4" s="273"/>
      <c r="Q4" s="275"/>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ht="29" x14ac:dyDescent="0.35">
      <c r="A11" s="1"/>
      <c r="B11" s="1"/>
      <c r="C11" s="1"/>
      <c r="D11" s="1"/>
      <c r="E11" s="1"/>
      <c r="F11" s="1"/>
      <c r="G11" s="1" t="s">
        <v>3</v>
      </c>
      <c r="H11" s="1"/>
      <c r="I11" s="1"/>
    </row>
    <row r="12" spans="1:18" ht="319.5" x14ac:dyDescent="0.4">
      <c r="A12" s="1"/>
      <c r="B12" s="1"/>
      <c r="C12" s="1"/>
      <c r="D12" s="1"/>
      <c r="E12" s="1"/>
      <c r="F12" s="1"/>
      <c r="G12" s="1" t="s">
        <v>853</v>
      </c>
      <c r="H12" s="1" t="s">
        <v>73</v>
      </c>
      <c r="I12" s="64"/>
    </row>
    <row r="13" spans="1:18" ht="43.5" x14ac:dyDescent="0.35">
      <c r="A13" s="1"/>
      <c r="B13" s="1"/>
      <c r="C13" s="1"/>
      <c r="D13" s="1"/>
      <c r="E13" s="1"/>
      <c r="F13" s="1"/>
      <c r="G13" s="1" t="s">
        <v>14</v>
      </c>
      <c r="H13" t="s">
        <v>76</v>
      </c>
      <c r="I13" s="1"/>
    </row>
    <row r="14" spans="1:18" ht="43.5" x14ac:dyDescent="0.35">
      <c r="A14" s="1"/>
      <c r="B14" s="1"/>
      <c r="C14" s="1"/>
      <c r="D14" s="1"/>
      <c r="E14" s="1"/>
      <c r="F14" s="1"/>
      <c r="G14" s="1" t="s">
        <v>16</v>
      </c>
      <c r="H14" s="1"/>
      <c r="I14" s="1"/>
    </row>
    <row r="15" spans="1:18" ht="87" x14ac:dyDescent="0.35">
      <c r="A15" s="1"/>
      <c r="B15" s="1"/>
      <c r="C15" s="1"/>
      <c r="D15" s="1"/>
      <c r="E15" s="1"/>
      <c r="F15" s="1"/>
      <c r="G15" s="1" t="s">
        <v>17</v>
      </c>
      <c r="H15" s="1" t="s">
        <v>19</v>
      </c>
      <c r="I15" s="1"/>
    </row>
    <row r="16" spans="1:18" ht="87" x14ac:dyDescent="0.35">
      <c r="A16" s="1"/>
      <c r="B16" s="1"/>
      <c r="C16" s="1"/>
      <c r="D16" s="1"/>
      <c r="E16" s="1"/>
      <c r="F16" s="1"/>
      <c r="G16" s="1" t="s">
        <v>20</v>
      </c>
      <c r="H16" s="1" t="s">
        <v>21</v>
      </c>
      <c r="I16" s="1"/>
    </row>
    <row r="17" spans="1:9" ht="116" x14ac:dyDescent="0.35">
      <c r="A17" s="1"/>
      <c r="B17" s="1"/>
      <c r="C17" s="1"/>
      <c r="D17" s="1"/>
      <c r="E17" s="1"/>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87" x14ac:dyDescent="0.35">
      <c r="A20" s="1"/>
      <c r="B20" s="1"/>
      <c r="C20" s="1"/>
      <c r="D20" s="1"/>
      <c r="E20" s="1"/>
      <c r="F20" s="1"/>
      <c r="G20" s="1" t="s">
        <v>79</v>
      </c>
      <c r="H20" t="s">
        <v>80</v>
      </c>
      <c r="I20" s="1"/>
    </row>
    <row r="21" spans="1:9" ht="87" x14ac:dyDescent="0.35">
      <c r="A21" s="1"/>
      <c r="B21" s="1"/>
      <c r="C21" s="1"/>
      <c r="D21" s="1"/>
      <c r="E21" s="1"/>
      <c r="F21" s="1"/>
      <c r="G21" s="1" t="s">
        <v>22</v>
      </c>
      <c r="H21" s="1" t="s">
        <v>23</v>
      </c>
      <c r="I21" s="1"/>
    </row>
    <row r="22" spans="1:9" ht="87" x14ac:dyDescent="0.35">
      <c r="A22" s="1"/>
      <c r="B22" s="1"/>
      <c r="C22" s="1"/>
      <c r="D22" s="1"/>
      <c r="E22" s="1"/>
      <c r="F22" s="1"/>
      <c r="G22" s="1" t="s">
        <v>24</v>
      </c>
      <c r="H22" s="1" t="s">
        <v>25</v>
      </c>
      <c r="I22" s="1"/>
    </row>
    <row r="23" spans="1:9" ht="87" x14ac:dyDescent="0.35">
      <c r="A23" s="1"/>
      <c r="B23" s="1"/>
      <c r="C23" s="1"/>
      <c r="D23" s="1"/>
      <c r="E23" s="1"/>
      <c r="F23" s="1"/>
      <c r="G23" s="1" t="s">
        <v>26</v>
      </c>
      <c r="H23" s="1" t="s">
        <v>27</v>
      </c>
      <c r="I23" s="1"/>
    </row>
    <row r="24" spans="1:9" ht="101.5" x14ac:dyDescent="0.35">
      <c r="A24" s="1"/>
      <c r="B24" s="1"/>
      <c r="C24" s="1"/>
      <c r="D24" s="1"/>
      <c r="E24" s="1"/>
      <c r="F24" s="1"/>
      <c r="G24" s="1" t="s">
        <v>28</v>
      </c>
      <c r="H24" s="1" t="s">
        <v>29</v>
      </c>
      <c r="I24" s="1"/>
    </row>
    <row r="25" spans="1:9" ht="58" x14ac:dyDescent="0.35">
      <c r="A25" s="1"/>
      <c r="B25" s="1"/>
      <c r="C25" s="1"/>
      <c r="D25" s="1"/>
      <c r="E25" s="1"/>
      <c r="F25" s="1"/>
      <c r="G25" s="1" t="s">
        <v>30</v>
      </c>
      <c r="H25" s="1" t="s">
        <v>31</v>
      </c>
      <c r="I25" s="1"/>
    </row>
    <row r="26" spans="1:9" ht="58" x14ac:dyDescent="0.35">
      <c r="A26" s="1"/>
      <c r="B26" s="1"/>
      <c r="C26" s="1"/>
      <c r="D26" s="1"/>
      <c r="E26" s="1"/>
      <c r="F26" s="1"/>
      <c r="G26" s="1" t="s">
        <v>32</v>
      </c>
      <c r="H26" s="1" t="s">
        <v>33</v>
      </c>
      <c r="I26" s="1"/>
    </row>
    <row r="27" spans="1:9" ht="72.5" x14ac:dyDescent="0.35">
      <c r="A27" s="1"/>
      <c r="B27" s="1"/>
      <c r="C27" s="1"/>
      <c r="D27" s="1"/>
      <c r="E27" s="1"/>
      <c r="F27" s="1"/>
      <c r="G27" s="1" t="s">
        <v>84</v>
      </c>
      <c r="H27" s="1" t="s">
        <v>85</v>
      </c>
      <c r="I27" s="1"/>
    </row>
    <row r="28" spans="1:9" ht="58" x14ac:dyDescent="0.35">
      <c r="A28" s="1"/>
      <c r="B28" s="1"/>
      <c r="C28" s="1"/>
      <c r="D28" s="1"/>
      <c r="E28" s="1"/>
      <c r="F28" s="1"/>
      <c r="G28" s="1" t="s">
        <v>86</v>
      </c>
      <c r="H28" s="1" t="s">
        <v>87</v>
      </c>
      <c r="I28" s="1"/>
    </row>
    <row r="29" spans="1:9" ht="58" x14ac:dyDescent="0.35">
      <c r="A29" s="1"/>
      <c r="B29" s="1"/>
      <c r="C29" s="1"/>
      <c r="D29" s="1"/>
      <c r="E29" s="1"/>
      <c r="F29" s="1"/>
      <c r="G29" s="1" t="s">
        <v>88</v>
      </c>
      <c r="H29" s="1"/>
      <c r="I29" s="1"/>
    </row>
    <row r="30" spans="1:9" ht="116" x14ac:dyDescent="0.35">
      <c r="A30" s="1"/>
      <c r="B30" s="1"/>
      <c r="C30" s="1"/>
      <c r="D30" s="1"/>
      <c r="E30" s="1"/>
      <c r="F30" s="1"/>
      <c r="G30" s="1" t="s">
        <v>74</v>
      </c>
      <c r="H30" s="1" t="s">
        <v>81</v>
      </c>
      <c r="I30" s="1"/>
    </row>
    <row r="31" spans="1:9" ht="116" x14ac:dyDescent="0.35">
      <c r="A31" s="1"/>
      <c r="B31" s="1"/>
      <c r="C31" s="1"/>
      <c r="D31" s="1"/>
      <c r="E31" s="1"/>
      <c r="F31" s="1"/>
      <c r="G31" s="1" t="s">
        <v>82</v>
      </c>
      <c r="H31" s="1"/>
      <c r="I31" s="1"/>
    </row>
    <row r="32" spans="1:9" ht="101.5" x14ac:dyDescent="0.35">
      <c r="A32" s="1"/>
      <c r="B32" s="1"/>
      <c r="C32" s="1"/>
      <c r="D32" s="1"/>
      <c r="E32" s="1"/>
      <c r="F32" s="1"/>
      <c r="G32" s="1" t="s">
        <v>89</v>
      </c>
      <c r="H32" s="1"/>
      <c r="I32" s="1"/>
    </row>
    <row r="33" spans="1:9" ht="116" x14ac:dyDescent="0.35">
      <c r="A33" s="1"/>
      <c r="B33" s="1"/>
      <c r="C33" s="1"/>
      <c r="D33" s="1"/>
      <c r="E33" s="1"/>
      <c r="F33" s="1"/>
      <c r="G33" s="1" t="s">
        <v>34</v>
      </c>
      <c r="H33" s="1" t="s">
        <v>35</v>
      </c>
      <c r="I33" s="1"/>
    </row>
    <row r="34" spans="1:9" ht="72.5" x14ac:dyDescent="0.35">
      <c r="A34" s="1"/>
      <c r="B34" s="1"/>
      <c r="C34" s="1"/>
      <c r="D34" s="1"/>
      <c r="E34" s="1"/>
      <c r="F34" s="1"/>
      <c r="G34" s="1" t="s">
        <v>90</v>
      </c>
      <c r="H34" s="1" t="s">
        <v>91</v>
      </c>
      <c r="I34" s="1"/>
    </row>
    <row r="35" spans="1:9" ht="87" x14ac:dyDescent="0.35">
      <c r="A35" s="1"/>
      <c r="B35" s="1"/>
      <c r="C35" s="1"/>
      <c r="D35" s="1"/>
      <c r="E35" s="1"/>
      <c r="F35" s="1"/>
      <c r="G35" s="1" t="s">
        <v>37</v>
      </c>
      <c r="H35" s="1" t="s">
        <v>38</v>
      </c>
      <c r="I35" s="1"/>
    </row>
    <row r="36" spans="1:9" ht="87" x14ac:dyDescent="0.35">
      <c r="A36" s="1"/>
      <c r="B36" s="1"/>
      <c r="C36" s="1"/>
      <c r="D36" s="1"/>
      <c r="E36" s="1"/>
      <c r="F36" s="1"/>
      <c r="G36" s="1" t="s">
        <v>92</v>
      </c>
      <c r="H36" s="1" t="s">
        <v>38</v>
      </c>
      <c r="I36" s="1"/>
    </row>
    <row r="37" spans="1:9" ht="101.5" x14ac:dyDescent="0.35">
      <c r="A37" s="1"/>
      <c r="B37" s="1"/>
      <c r="C37" s="1"/>
      <c r="D37" s="1"/>
      <c r="E37" s="1"/>
      <c r="F37" s="1"/>
      <c r="G37" s="1" t="s">
        <v>39</v>
      </c>
      <c r="H37" s="1" t="s">
        <v>40</v>
      </c>
      <c r="I37" s="1"/>
    </row>
    <row r="38" spans="1:9" ht="72.5" x14ac:dyDescent="0.35">
      <c r="A38" s="1"/>
      <c r="B38" s="1"/>
      <c r="C38" s="1"/>
      <c r="D38" s="1"/>
      <c r="E38" s="1"/>
      <c r="F38" s="1"/>
      <c r="G38" s="1" t="s">
        <v>93</v>
      </c>
      <c r="H38" s="1" t="s">
        <v>94</v>
      </c>
      <c r="I38" s="1"/>
    </row>
    <row r="39" spans="1:9" ht="87" x14ac:dyDescent="0.35">
      <c r="A39" s="1"/>
      <c r="B39" s="1"/>
      <c r="C39" s="1"/>
      <c r="D39" s="1"/>
      <c r="E39" s="1"/>
      <c r="F39" s="1"/>
      <c r="G39" s="1" t="s">
        <v>41</v>
      </c>
      <c r="H39" s="1" t="s">
        <v>42</v>
      </c>
      <c r="I39" s="1"/>
    </row>
    <row r="40" spans="1:9" ht="145" x14ac:dyDescent="0.35">
      <c r="A40" s="1"/>
      <c r="B40" s="1"/>
      <c r="C40" s="1"/>
      <c r="D40" s="1"/>
      <c r="E40" s="1"/>
      <c r="F40" s="1"/>
      <c r="G40" s="1" t="s">
        <v>43</v>
      </c>
      <c r="H40" s="1" t="s">
        <v>44</v>
      </c>
      <c r="I40" s="1"/>
    </row>
    <row r="41" spans="1:9" ht="203" x14ac:dyDescent="0.35">
      <c r="A41" s="1"/>
      <c r="B41" s="1"/>
      <c r="C41" s="1"/>
      <c r="D41" s="1"/>
      <c r="E41" s="1"/>
      <c r="F41" s="1"/>
      <c r="G41" s="1" t="s">
        <v>45</v>
      </c>
      <c r="H41" s="1" t="s">
        <v>46</v>
      </c>
      <c r="I41" s="1"/>
    </row>
    <row r="42" spans="1:9" ht="58" x14ac:dyDescent="0.35">
      <c r="A42" s="1"/>
      <c r="B42" s="1"/>
      <c r="C42" s="1"/>
      <c r="D42" s="1"/>
      <c r="E42" s="1"/>
      <c r="F42" s="1"/>
      <c r="G42" s="1" t="s">
        <v>47</v>
      </c>
      <c r="H42" s="1" t="s">
        <v>48</v>
      </c>
      <c r="I42" s="1"/>
    </row>
    <row r="43" spans="1:9" ht="43.5" x14ac:dyDescent="0.35">
      <c r="A43" s="1"/>
      <c r="B43" s="1"/>
      <c r="C43" s="1"/>
      <c r="D43" s="1"/>
      <c r="E43" s="1"/>
      <c r="F43" s="1"/>
      <c r="G43" s="1" t="s">
        <v>49</v>
      </c>
      <c r="H43" s="1" t="s">
        <v>50</v>
      </c>
      <c r="I43" s="1"/>
    </row>
    <row r="44" spans="1:9" ht="43.5" x14ac:dyDescent="0.35">
      <c r="A44" s="1"/>
      <c r="B44" s="1"/>
      <c r="C44" s="1"/>
      <c r="D44" s="1"/>
      <c r="E44" s="1"/>
      <c r="F44" s="1"/>
      <c r="G44" s="1" t="s">
        <v>51</v>
      </c>
      <c r="H44" s="1" t="s">
        <v>52</v>
      </c>
      <c r="I44" s="1"/>
    </row>
    <row r="45" spans="1:9" ht="304.5" x14ac:dyDescent="0.35">
      <c r="A45" s="1"/>
      <c r="B45" s="1"/>
      <c r="C45" s="1"/>
      <c r="D45" s="1"/>
      <c r="E45" s="1"/>
      <c r="F45" s="1"/>
      <c r="G45" s="58" t="s">
        <v>854</v>
      </c>
      <c r="H45" s="1" t="s">
        <v>54</v>
      </c>
      <c r="I45" s="1"/>
    </row>
    <row r="46" spans="1:9" ht="409.5" x14ac:dyDescent="0.35">
      <c r="A46" s="1"/>
      <c r="B46" s="1"/>
      <c r="C46" s="1"/>
      <c r="D46" s="1"/>
      <c r="E46" s="1"/>
      <c r="F46" s="1"/>
      <c r="G46" s="1" t="s">
        <v>55</v>
      </c>
      <c r="H46" s="1" t="s">
        <v>56</v>
      </c>
      <c r="I46" s="1"/>
    </row>
    <row r="47" spans="1:9" ht="58" x14ac:dyDescent="0.35">
      <c r="A47" s="1"/>
      <c r="B47" s="1"/>
      <c r="C47" s="1"/>
      <c r="D47" s="1"/>
      <c r="E47" s="1"/>
      <c r="F47" s="1"/>
      <c r="G47" s="1" t="s">
        <v>57</v>
      </c>
      <c r="H47" s="1" t="s">
        <v>58</v>
      </c>
      <c r="I47" s="1"/>
    </row>
    <row r="48" spans="1:9" ht="58" x14ac:dyDescent="0.35">
      <c r="A48" s="1"/>
      <c r="B48" s="1"/>
      <c r="C48" s="1"/>
      <c r="D48" s="1"/>
      <c r="E48" s="1"/>
      <c r="F48" s="1"/>
      <c r="G48" s="1" t="s">
        <v>855</v>
      </c>
      <c r="H48" s="1"/>
      <c r="I48" s="1"/>
    </row>
    <row r="49" spans="1:9" ht="72.5" x14ac:dyDescent="0.35">
      <c r="A49" s="1"/>
      <c r="B49" s="1"/>
      <c r="C49" s="1"/>
      <c r="D49" s="1"/>
      <c r="E49" s="1"/>
      <c r="F49" s="1"/>
      <c r="G49" s="1" t="s">
        <v>59</v>
      </c>
      <c r="H49" s="1" t="s">
        <v>60</v>
      </c>
      <c r="I49" s="1"/>
    </row>
    <row r="50" spans="1:9" ht="58" x14ac:dyDescent="0.35">
      <c r="A50" s="1"/>
      <c r="B50" s="1"/>
      <c r="C50" s="1"/>
      <c r="D50" s="1"/>
      <c r="E50" s="1"/>
      <c r="F50" s="1"/>
      <c r="G50" s="1" t="s">
        <v>856</v>
      </c>
      <c r="H50" s="1"/>
      <c r="I50" s="1"/>
    </row>
    <row r="51" spans="1:9" ht="58" x14ac:dyDescent="0.35">
      <c r="A51" s="1"/>
      <c r="B51" s="1"/>
      <c r="C51" s="1"/>
      <c r="D51" s="1"/>
      <c r="E51" s="1"/>
      <c r="F51" s="1"/>
      <c r="G51" s="1" t="s">
        <v>857</v>
      </c>
      <c r="H51" s="1"/>
      <c r="I51" s="1"/>
    </row>
    <row r="52" spans="1:9" ht="43.5" x14ac:dyDescent="0.35">
      <c r="A52" s="1"/>
      <c r="B52" s="1"/>
      <c r="C52" s="1"/>
      <c r="D52" s="1"/>
      <c r="E52" s="1"/>
      <c r="F52" s="1"/>
      <c r="G52" s="1" t="s">
        <v>858</v>
      </c>
      <c r="H52" s="1"/>
      <c r="I52" s="1"/>
    </row>
    <row r="53" spans="1:9" ht="101.5" x14ac:dyDescent="0.35">
      <c r="A53" s="1"/>
      <c r="B53" s="1"/>
      <c r="C53" s="1"/>
      <c r="D53" s="1"/>
      <c r="E53" s="1"/>
      <c r="F53" s="1"/>
      <c r="G53" s="1" t="s">
        <v>859</v>
      </c>
      <c r="H53" s="1" t="s">
        <v>70</v>
      </c>
      <c r="I53" s="1"/>
    </row>
    <row r="54" spans="1:9" ht="72.5" x14ac:dyDescent="0.35">
      <c r="A54" s="1"/>
      <c r="B54" s="1"/>
      <c r="C54" s="1"/>
      <c r="D54" s="1"/>
      <c r="E54" s="1"/>
      <c r="F54" s="1"/>
      <c r="G54" s="1" t="s">
        <v>61</v>
      </c>
      <c r="H54" s="1" t="s">
        <v>62</v>
      </c>
      <c r="I54" s="1"/>
    </row>
    <row r="55" spans="1:9" ht="58" x14ac:dyDescent="0.35">
      <c r="A55" s="1"/>
      <c r="B55" s="1"/>
      <c r="C55" s="1"/>
      <c r="D55" s="1"/>
      <c r="E55" s="1"/>
      <c r="F55" s="1"/>
      <c r="G55" s="1" t="s">
        <v>63</v>
      </c>
      <c r="H55" s="1" t="s">
        <v>64</v>
      </c>
      <c r="I55" s="1"/>
    </row>
    <row r="56" spans="1:9" ht="72.5" x14ac:dyDescent="0.35">
      <c r="A56" s="1"/>
      <c r="B56" s="1"/>
      <c r="C56" s="1"/>
      <c r="D56" s="1"/>
      <c r="E56" s="1"/>
      <c r="F56" s="1"/>
      <c r="G56" s="1" t="s">
        <v>65</v>
      </c>
      <c r="H56" s="1" t="s">
        <v>66</v>
      </c>
      <c r="I56" s="1"/>
    </row>
    <row r="57" spans="1:9" ht="43.5" x14ac:dyDescent="0.35">
      <c r="A57" s="1"/>
      <c r="B57" s="1"/>
      <c r="C57" s="1"/>
      <c r="D57" s="1"/>
      <c r="E57" s="1"/>
      <c r="F57" s="1"/>
      <c r="G57" s="1" t="s">
        <v>67</v>
      </c>
      <c r="H57" s="1" t="s">
        <v>68</v>
      </c>
      <c r="I57" s="1"/>
    </row>
    <row r="58" spans="1:9" ht="116" x14ac:dyDescent="0.35">
      <c r="A58" s="1"/>
      <c r="B58" s="1"/>
      <c r="C58" s="1"/>
      <c r="D58" s="1"/>
      <c r="E58" s="1"/>
      <c r="F58" s="1"/>
      <c r="G58" s="1" t="s">
        <v>71</v>
      </c>
      <c r="H58" s="1" t="s">
        <v>72</v>
      </c>
      <c r="I58" s="1"/>
    </row>
    <row r="59" spans="1:9" ht="72.5" x14ac:dyDescent="0.35">
      <c r="A59" s="1"/>
      <c r="B59" s="1"/>
      <c r="C59" s="1"/>
      <c r="D59" s="1"/>
      <c r="E59" s="1"/>
      <c r="F59" s="1"/>
      <c r="G59" s="1" t="s">
        <v>860</v>
      </c>
      <c r="H59" s="1"/>
      <c r="I59" s="1"/>
    </row>
    <row r="60" spans="1:9" x14ac:dyDescent="0.35">
      <c r="A60" s="1"/>
      <c r="B60" s="1"/>
      <c r="C60" s="1"/>
      <c r="D60" s="1"/>
      <c r="E60" s="1"/>
      <c r="F60" s="1"/>
      <c r="G60" s="1" t="s">
        <v>96</v>
      </c>
      <c r="H60" t="s">
        <v>98</v>
      </c>
      <c r="I60" s="1"/>
    </row>
    <row r="61" spans="1:9" ht="58" x14ac:dyDescent="0.35">
      <c r="A61" s="1"/>
      <c r="B61" s="1"/>
      <c r="C61" s="1"/>
      <c r="D61" s="1"/>
      <c r="F61" s="1"/>
      <c r="G61" s="1" t="s">
        <v>97</v>
      </c>
      <c r="H61" s="1" t="s">
        <v>99</v>
      </c>
      <c r="I61" s="1"/>
    </row>
    <row r="62" spans="1:9" ht="43.5" x14ac:dyDescent="0.35">
      <c r="A62" t="s">
        <v>8</v>
      </c>
      <c r="B62" t="s">
        <v>8</v>
      </c>
      <c r="D62" t="s">
        <v>8</v>
      </c>
      <c r="F62" t="s">
        <v>8</v>
      </c>
      <c r="G62" s="315" t="s">
        <v>2562</v>
      </c>
      <c r="H62" s="1" t="s">
        <v>2176</v>
      </c>
    </row>
    <row r="63" spans="1:9" ht="43.5" x14ac:dyDescent="0.35">
      <c r="A63" t="s">
        <v>8</v>
      </c>
      <c r="B63" t="s">
        <v>8</v>
      </c>
      <c r="D63" t="s">
        <v>8</v>
      </c>
      <c r="F63" t="s">
        <v>8</v>
      </c>
      <c r="G63" s="315" t="s">
        <v>2564</v>
      </c>
      <c r="H63" s="1" t="s">
        <v>2176</v>
      </c>
    </row>
    <row r="64" spans="1:9" ht="43.5" x14ac:dyDescent="0.35">
      <c r="A64" t="s">
        <v>8</v>
      </c>
      <c r="B64" t="s">
        <v>8</v>
      </c>
      <c r="D64" t="s">
        <v>8</v>
      </c>
      <c r="F64" t="s">
        <v>8</v>
      </c>
      <c r="G64" s="315" t="s">
        <v>2566</v>
      </c>
      <c r="H64" s="1" t="s">
        <v>2176</v>
      </c>
    </row>
    <row r="65" spans="1:8" ht="43.5" x14ac:dyDescent="0.35">
      <c r="A65" t="s">
        <v>8</v>
      </c>
      <c r="B65" t="s">
        <v>8</v>
      </c>
      <c r="D65" t="s">
        <v>8</v>
      </c>
      <c r="F65" t="s">
        <v>8</v>
      </c>
      <c r="G65" s="315" t="s">
        <v>2569</v>
      </c>
      <c r="H65" s="1" t="s">
        <v>2176</v>
      </c>
    </row>
    <row r="66" spans="1:8" ht="29" x14ac:dyDescent="0.35">
      <c r="A66" t="s">
        <v>8</v>
      </c>
      <c r="B66" t="s">
        <v>8</v>
      </c>
      <c r="D66" t="s">
        <v>8</v>
      </c>
      <c r="F66" t="s">
        <v>8</v>
      </c>
      <c r="G66" s="315" t="s">
        <v>2571</v>
      </c>
      <c r="H66" s="1" t="s">
        <v>2176</v>
      </c>
    </row>
    <row r="67" spans="1:8" ht="29" x14ac:dyDescent="0.35">
      <c r="A67" t="s">
        <v>8</v>
      </c>
      <c r="B67" t="s">
        <v>8</v>
      </c>
      <c r="D67" t="s">
        <v>8</v>
      </c>
      <c r="F67" t="s">
        <v>8</v>
      </c>
      <c r="G67" s="315" t="s">
        <v>2573</v>
      </c>
      <c r="H67" s="1" t="s">
        <v>2176</v>
      </c>
    </row>
    <row r="68" spans="1:8" ht="29" x14ac:dyDescent="0.35">
      <c r="A68" t="s">
        <v>8</v>
      </c>
      <c r="B68" t="s">
        <v>8</v>
      </c>
      <c r="D68" t="s">
        <v>8</v>
      </c>
      <c r="F68" t="s">
        <v>8</v>
      </c>
      <c r="G68" s="315" t="s">
        <v>2575</v>
      </c>
      <c r="H68" s="1" t="s">
        <v>2176</v>
      </c>
    </row>
    <row r="69" spans="1:8" ht="43.5" x14ac:dyDescent="0.35">
      <c r="A69" t="s">
        <v>8</v>
      </c>
      <c r="B69" t="s">
        <v>8</v>
      </c>
      <c r="D69" t="s">
        <v>8</v>
      </c>
      <c r="F69" t="s">
        <v>8</v>
      </c>
      <c r="G69" s="315" t="s">
        <v>2577</v>
      </c>
      <c r="H69" s="1" t="s">
        <v>2176</v>
      </c>
    </row>
    <row r="70" spans="1:8" ht="43.5" x14ac:dyDescent="0.35">
      <c r="A70" t="s">
        <v>8</v>
      </c>
      <c r="B70" t="s">
        <v>8</v>
      </c>
      <c r="D70" t="s">
        <v>8</v>
      </c>
      <c r="F70" t="s">
        <v>8</v>
      </c>
      <c r="G70" s="315" t="s">
        <v>2579</v>
      </c>
      <c r="H70" s="1" t="s">
        <v>2176</v>
      </c>
    </row>
    <row r="71" spans="1:8" ht="29" x14ac:dyDescent="0.35">
      <c r="A71" t="s">
        <v>8</v>
      </c>
      <c r="B71" t="s">
        <v>8</v>
      </c>
      <c r="D71" t="s">
        <v>8</v>
      </c>
      <c r="F71" t="s">
        <v>8</v>
      </c>
      <c r="G71" s="315" t="s">
        <v>2581</v>
      </c>
      <c r="H71" s="1" t="s">
        <v>2176</v>
      </c>
    </row>
    <row r="72" spans="1:8" ht="29" x14ac:dyDescent="0.35">
      <c r="A72" t="s">
        <v>8</v>
      </c>
      <c r="B72" t="s">
        <v>8</v>
      </c>
      <c r="D72" t="s">
        <v>8</v>
      </c>
      <c r="F72" t="s">
        <v>8</v>
      </c>
      <c r="G72" s="315" t="s">
        <v>2583</v>
      </c>
      <c r="H72" s="1" t="s">
        <v>2176</v>
      </c>
    </row>
    <row r="73" spans="1:8" ht="58" x14ac:dyDescent="0.35">
      <c r="A73" t="s">
        <v>8</v>
      </c>
      <c r="B73" t="s">
        <v>8</v>
      </c>
      <c r="D73" t="s">
        <v>8</v>
      </c>
      <c r="F73" t="s">
        <v>8</v>
      </c>
      <c r="G73" s="315" t="s">
        <v>2584</v>
      </c>
      <c r="H73" s="1" t="s">
        <v>2176</v>
      </c>
    </row>
    <row r="74" spans="1:8" ht="43.5" x14ac:dyDescent="0.35">
      <c r="A74" t="s">
        <v>8</v>
      </c>
      <c r="B74" t="s">
        <v>8</v>
      </c>
      <c r="D74" t="s">
        <v>8</v>
      </c>
      <c r="F74" t="s">
        <v>8</v>
      </c>
      <c r="G74" s="315" t="s">
        <v>2586</v>
      </c>
      <c r="H74" s="1" t="s">
        <v>2176</v>
      </c>
    </row>
    <row r="75" spans="1:8" ht="58" x14ac:dyDescent="0.35">
      <c r="A75" t="s">
        <v>8</v>
      </c>
      <c r="B75" t="s">
        <v>8</v>
      </c>
      <c r="D75" t="s">
        <v>8</v>
      </c>
      <c r="F75" t="s">
        <v>8</v>
      </c>
      <c r="G75" s="315" t="s">
        <v>2587</v>
      </c>
      <c r="H75" s="1" t="s">
        <v>2176</v>
      </c>
    </row>
    <row r="76" spans="1:8" ht="43.5" x14ac:dyDescent="0.35">
      <c r="A76" t="s">
        <v>8</v>
      </c>
      <c r="B76" t="s">
        <v>8</v>
      </c>
      <c r="D76" t="s">
        <v>8</v>
      </c>
      <c r="F76" t="s">
        <v>8</v>
      </c>
      <c r="G76" s="315" t="s">
        <v>2589</v>
      </c>
      <c r="H76" s="1" t="s">
        <v>2176</v>
      </c>
    </row>
    <row r="77" spans="1:8" ht="43.5" x14ac:dyDescent="0.35">
      <c r="A77" t="s">
        <v>8</v>
      </c>
      <c r="B77" t="s">
        <v>8</v>
      </c>
      <c r="D77" t="s">
        <v>8</v>
      </c>
      <c r="F77" t="s">
        <v>8</v>
      </c>
      <c r="G77" s="315" t="s">
        <v>2590</v>
      </c>
      <c r="H77" s="1" t="s">
        <v>2176</v>
      </c>
    </row>
    <row r="78" spans="1:8" ht="29" x14ac:dyDescent="0.35">
      <c r="A78" t="s">
        <v>8</v>
      </c>
      <c r="B78" t="s">
        <v>8</v>
      </c>
      <c r="D78" t="s">
        <v>8</v>
      </c>
      <c r="F78" t="s">
        <v>8</v>
      </c>
      <c r="G78" s="315" t="s">
        <v>2592</v>
      </c>
      <c r="H78" s="1" t="s">
        <v>2176</v>
      </c>
    </row>
    <row r="79" spans="1:8" ht="43.5" x14ac:dyDescent="0.35">
      <c r="A79" t="s">
        <v>8</v>
      </c>
      <c r="B79" t="s">
        <v>8</v>
      </c>
      <c r="D79" t="s">
        <v>8</v>
      </c>
      <c r="F79" t="s">
        <v>8</v>
      </c>
      <c r="G79" s="315" t="s">
        <v>2594</v>
      </c>
      <c r="H79" s="1" t="s">
        <v>2176</v>
      </c>
    </row>
    <row r="84" spans="1:2" ht="29" x14ac:dyDescent="0.35">
      <c r="A84" s="405" t="s">
        <v>2568</v>
      </c>
      <c r="B84" s="405" t="s">
        <v>914</v>
      </c>
    </row>
    <row r="85" spans="1:2" x14ac:dyDescent="0.35">
      <c r="A85" s="173" t="s">
        <v>2562</v>
      </c>
      <c r="B85" s="173" t="s">
        <v>2563</v>
      </c>
    </row>
    <row r="86" spans="1:2" x14ac:dyDescent="0.35">
      <c r="A86" s="173" t="s">
        <v>2564</v>
      </c>
      <c r="B86" s="173" t="s">
        <v>2565</v>
      </c>
    </row>
    <row r="87" spans="1:2" x14ac:dyDescent="0.35">
      <c r="A87" s="173" t="s">
        <v>2566</v>
      </c>
      <c r="B87" s="173" t="s">
        <v>2567</v>
      </c>
    </row>
    <row r="88" spans="1:2" x14ac:dyDescent="0.35">
      <c r="A88" s="173" t="s">
        <v>2569</v>
      </c>
      <c r="B88" s="173" t="s">
        <v>2570</v>
      </c>
    </row>
    <row r="89" spans="1:2" x14ac:dyDescent="0.35">
      <c r="A89" s="173" t="s">
        <v>2571</v>
      </c>
      <c r="B89" s="173" t="s">
        <v>2572</v>
      </c>
    </row>
    <row r="90" spans="1:2" x14ac:dyDescent="0.35">
      <c r="A90" s="173" t="s">
        <v>2573</v>
      </c>
      <c r="B90" s="173" t="s">
        <v>2574</v>
      </c>
    </row>
    <row r="91" spans="1:2" x14ac:dyDescent="0.35">
      <c r="A91" s="173" t="s">
        <v>2575</v>
      </c>
      <c r="B91" s="173" t="s">
        <v>2576</v>
      </c>
    </row>
    <row r="92" spans="1:2" x14ac:dyDescent="0.35">
      <c r="A92" s="173" t="s">
        <v>2577</v>
      </c>
      <c r="B92" s="173" t="s">
        <v>2578</v>
      </c>
    </row>
    <row r="93" spans="1:2" x14ac:dyDescent="0.35">
      <c r="A93" s="173" t="s">
        <v>2579</v>
      </c>
      <c r="B93" s="173" t="s">
        <v>2580</v>
      </c>
    </row>
    <row r="94" spans="1:2" x14ac:dyDescent="0.35">
      <c r="A94" s="173" t="s">
        <v>2581</v>
      </c>
      <c r="B94" s="173" t="s">
        <v>2582</v>
      </c>
    </row>
    <row r="95" spans="1:2" x14ac:dyDescent="0.35">
      <c r="A95" s="173" t="s">
        <v>2583</v>
      </c>
      <c r="B95" s="173" t="s">
        <v>2572</v>
      </c>
    </row>
    <row r="96" spans="1:2" ht="29" x14ac:dyDescent="0.35">
      <c r="A96" s="173" t="s">
        <v>2584</v>
      </c>
      <c r="B96" s="173" t="s">
        <v>2585</v>
      </c>
    </row>
    <row r="97" spans="1:2" x14ac:dyDescent="0.35">
      <c r="A97" s="173" t="s">
        <v>2586</v>
      </c>
      <c r="B97" s="173" t="s">
        <v>2585</v>
      </c>
    </row>
    <row r="98" spans="1:2" ht="29" x14ac:dyDescent="0.35">
      <c r="A98" s="173" t="s">
        <v>2587</v>
      </c>
      <c r="B98" s="173" t="s">
        <v>2588</v>
      </c>
    </row>
    <row r="99" spans="1:2" x14ac:dyDescent="0.35">
      <c r="A99" s="173" t="s">
        <v>2589</v>
      </c>
      <c r="B99" s="173" t="s">
        <v>2563</v>
      </c>
    </row>
    <row r="100" spans="1:2" x14ac:dyDescent="0.35">
      <c r="A100" s="173" t="s">
        <v>2590</v>
      </c>
      <c r="B100" s="173" t="s">
        <v>2591</v>
      </c>
    </row>
    <row r="101" spans="1:2" x14ac:dyDescent="0.35">
      <c r="A101" s="173" t="s">
        <v>2592</v>
      </c>
      <c r="B101" s="173" t="s">
        <v>2593</v>
      </c>
    </row>
    <row r="102" spans="1:2" x14ac:dyDescent="0.35">
      <c r="A102" s="173" t="s">
        <v>2594</v>
      </c>
      <c r="B102" s="173" t="s">
        <v>2591</v>
      </c>
    </row>
  </sheetData>
  <mergeCells count="3">
    <mergeCell ref="A8:B8"/>
    <mergeCell ref="C8:F8"/>
    <mergeCell ref="G8:I8"/>
  </mergeCells>
  <hyperlinks>
    <hyperlink ref="G2" r:id="rId1" xr:uid="{020F20F8-2A8D-4C40-A8E1-DF3E9D1A3088}"/>
    <hyperlink ref="A1" r:id="rId2" xr:uid="{B54A2E20-FEAC-4D6A-951A-C33EA624B24D}"/>
    <hyperlink ref="G4" r:id="rId3" xr:uid="{DBB618A2-D248-4B3C-AFF5-AFC07031F859}"/>
  </hyperlinks>
  <pageMargins left="0.7" right="0.7" top="0.75" bottom="0.75" header="0.3" footer="0.3"/>
  <tableParts count="1">
    <tablePart r:id="rId4"/>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6728-1A9A-43B5-8732-4D138DCA68B0}">
  <dimension ref="A1:Q80"/>
  <sheetViews>
    <sheetView workbookViewId="0">
      <selection activeCell="L5" sqref="L5"/>
    </sheetView>
  </sheetViews>
  <sheetFormatPr baseColWidth="10" defaultColWidth="10.6328125" defaultRowHeight="14.5" x14ac:dyDescent="0.35"/>
  <cols>
    <col min="1" max="6" width="10.6328125" style="566"/>
    <col min="7" max="7" width="15.54296875" style="566" customWidth="1"/>
    <col min="8" max="8" width="19.6328125" style="566" customWidth="1"/>
    <col min="9" max="9" width="15.6328125" style="566" customWidth="1"/>
    <col min="10" max="10" width="10.6328125" style="566"/>
    <col min="11" max="11" width="19.6328125" style="566" customWidth="1"/>
    <col min="12" max="13" width="10.6328125" style="566"/>
    <col min="14" max="14" width="15.453125" style="566" customWidth="1"/>
    <col min="15" max="16" width="10.6328125" style="566"/>
    <col min="17" max="17" width="19.6328125" style="566" customWidth="1"/>
    <col min="18" max="16384" width="10.6328125" style="566"/>
  </cols>
  <sheetData>
    <row r="1" spans="1:17" x14ac:dyDescent="0.35">
      <c r="A1" s="723" t="s">
        <v>2790</v>
      </c>
      <c r="B1" s="723"/>
      <c r="C1" s="723"/>
      <c r="D1" s="723"/>
      <c r="E1" s="723"/>
      <c r="F1" s="723"/>
      <c r="G1" s="723"/>
      <c r="H1" s="723"/>
      <c r="I1" s="723"/>
    </row>
    <row r="2" spans="1:17" x14ac:dyDescent="0.35">
      <c r="A2" s="723"/>
      <c r="B2" s="723"/>
      <c r="C2" s="723"/>
      <c r="D2" s="723"/>
      <c r="E2" s="723"/>
      <c r="F2" s="723"/>
      <c r="G2" s="723"/>
      <c r="H2" s="723"/>
      <c r="I2" s="723"/>
    </row>
    <row r="3" spans="1:17" x14ac:dyDescent="0.35">
      <c r="A3" s="732" t="s">
        <v>2796</v>
      </c>
      <c r="B3" s="732"/>
      <c r="C3" s="732" t="s">
        <v>108</v>
      </c>
      <c r="D3" s="732"/>
      <c r="E3" s="732" t="s">
        <v>109</v>
      </c>
      <c r="F3" s="732"/>
      <c r="G3" s="612" t="s">
        <v>110</v>
      </c>
      <c r="H3" s="618" t="s">
        <v>907</v>
      </c>
      <c r="I3" s="612" t="s">
        <v>2798</v>
      </c>
    </row>
    <row r="4" spans="1:17" ht="87" x14ac:dyDescent="0.35">
      <c r="A4" s="741" t="s">
        <v>781</v>
      </c>
      <c r="B4" s="742"/>
      <c r="C4" s="741" t="s">
        <v>1332</v>
      </c>
      <c r="D4" s="742"/>
      <c r="E4" s="804" t="s">
        <v>3044</v>
      </c>
      <c r="F4" s="764"/>
      <c r="G4" s="537" t="s">
        <v>1321</v>
      </c>
      <c r="H4" s="527" t="s">
        <v>2827</v>
      </c>
      <c r="I4" s="636" t="s">
        <v>3045</v>
      </c>
    </row>
    <row r="5" spans="1:17" ht="45" customHeight="1" x14ac:dyDescent="0.35">
      <c r="A5" s="776" t="s">
        <v>2803</v>
      </c>
      <c r="B5" s="777"/>
      <c r="C5" s="777"/>
      <c r="D5" s="777"/>
      <c r="E5" s="778"/>
      <c r="F5" s="730" t="s">
        <v>2998</v>
      </c>
      <c r="G5" s="730"/>
    </row>
    <row r="6" spans="1:17" ht="42" customHeight="1" x14ac:dyDescent="0.35">
      <c r="A6" s="776" t="s">
        <v>2804</v>
      </c>
      <c r="B6" s="777"/>
      <c r="C6" s="777"/>
      <c r="D6" s="777"/>
      <c r="E6" s="778"/>
      <c r="F6" s="730" t="s">
        <v>3046</v>
      </c>
      <c r="G6" s="730"/>
    </row>
    <row r="7" spans="1:17" x14ac:dyDescent="0.35">
      <c r="B7" s="731" t="s">
        <v>2797</v>
      </c>
      <c r="C7" s="731"/>
      <c r="D7" s="731"/>
      <c r="E7" s="731"/>
      <c r="F7" s="774"/>
      <c r="G7" s="774"/>
    </row>
    <row r="9" spans="1:17" ht="43.5" x14ac:dyDescent="0.35">
      <c r="A9" s="724" t="s">
        <v>13</v>
      </c>
      <c r="B9" s="725"/>
      <c r="C9" s="726" t="s">
        <v>12</v>
      </c>
      <c r="D9" s="727"/>
      <c r="E9" s="727"/>
      <c r="F9" s="728"/>
      <c r="G9" s="729" t="s">
        <v>10</v>
      </c>
      <c r="H9" s="729"/>
      <c r="I9" s="729"/>
      <c r="J9" s="577" t="s">
        <v>2792</v>
      </c>
      <c r="K9" s="578" t="s">
        <v>2794</v>
      </c>
      <c r="N9" s="405" t="s">
        <v>2568</v>
      </c>
      <c r="O9" s="405" t="s">
        <v>914</v>
      </c>
      <c r="P9" s="577" t="s">
        <v>2792</v>
      </c>
      <c r="Q9" s="578" t="s">
        <v>2794</v>
      </c>
    </row>
    <row r="10" spans="1:17" ht="58" x14ac:dyDescent="0.35">
      <c r="A10" s="572" t="s">
        <v>4</v>
      </c>
      <c r="B10" s="572" t="s">
        <v>5</v>
      </c>
      <c r="C10" s="573" t="s">
        <v>6</v>
      </c>
      <c r="D10" s="573" t="s">
        <v>880</v>
      </c>
      <c r="E10" s="573" t="s">
        <v>7</v>
      </c>
      <c r="F10" s="573" t="s">
        <v>881</v>
      </c>
      <c r="G10" s="574" t="s">
        <v>0</v>
      </c>
      <c r="H10" s="574" t="s">
        <v>1</v>
      </c>
      <c r="I10" s="574" t="s">
        <v>894</v>
      </c>
      <c r="J10" s="575" t="s">
        <v>2793</v>
      </c>
      <c r="K10" s="576" t="s">
        <v>2795</v>
      </c>
      <c r="N10" s="619" t="s">
        <v>2562</v>
      </c>
      <c r="O10" s="637">
        <v>173</v>
      </c>
      <c r="P10" s="575"/>
      <c r="Q10" s="576"/>
    </row>
    <row r="11" spans="1:17" ht="29" x14ac:dyDescent="0.35">
      <c r="A11" s="610"/>
      <c r="B11" s="610"/>
      <c r="C11" s="610"/>
      <c r="D11" s="610"/>
      <c r="E11" s="610"/>
      <c r="F11" s="610"/>
      <c r="G11" s="610" t="s">
        <v>2</v>
      </c>
      <c r="H11" s="610"/>
      <c r="I11" s="610"/>
      <c r="J11" s="584"/>
      <c r="K11" s="568"/>
      <c r="N11" s="619" t="s">
        <v>2564</v>
      </c>
      <c r="O11" s="637">
        <v>356</v>
      </c>
      <c r="P11" s="584"/>
      <c r="Q11" s="568"/>
    </row>
    <row r="12" spans="1:17" ht="29" x14ac:dyDescent="0.35">
      <c r="A12" s="610"/>
      <c r="B12" s="610"/>
      <c r="C12" s="610"/>
      <c r="D12" s="610"/>
      <c r="E12" s="610"/>
      <c r="F12" s="610"/>
      <c r="G12" s="610" t="s">
        <v>3</v>
      </c>
      <c r="H12" s="610"/>
      <c r="I12" s="610"/>
      <c r="J12" s="584"/>
      <c r="K12" s="568"/>
      <c r="N12" s="619" t="s">
        <v>2566</v>
      </c>
      <c r="O12" s="637">
        <v>356</v>
      </c>
      <c r="P12" s="584"/>
      <c r="Q12" s="568"/>
    </row>
    <row r="13" spans="1:17" ht="116.5" x14ac:dyDescent="0.4">
      <c r="A13" s="610"/>
      <c r="B13" s="610"/>
      <c r="C13" s="610"/>
      <c r="D13" s="610"/>
      <c r="E13" s="610"/>
      <c r="F13" s="610"/>
      <c r="G13" s="610" t="s">
        <v>853</v>
      </c>
      <c r="H13" s="610" t="s">
        <v>73</v>
      </c>
      <c r="I13" s="481"/>
      <c r="J13" s="584"/>
      <c r="K13" s="568"/>
      <c r="N13" s="619" t="s">
        <v>2569</v>
      </c>
      <c r="O13" s="637">
        <v>156</v>
      </c>
      <c r="P13" s="584"/>
      <c r="Q13" s="568"/>
    </row>
    <row r="14" spans="1:17" ht="29" x14ac:dyDescent="0.35">
      <c r="A14" s="610"/>
      <c r="B14" s="610"/>
      <c r="C14" s="610"/>
      <c r="D14" s="610"/>
      <c r="E14" s="610"/>
      <c r="F14" s="610"/>
      <c r="G14" s="610" t="s">
        <v>14</v>
      </c>
      <c r="H14" s="567" t="s">
        <v>76</v>
      </c>
      <c r="I14" s="610"/>
      <c r="J14" s="584"/>
      <c r="K14" s="568"/>
      <c r="N14" s="619" t="s">
        <v>2571</v>
      </c>
      <c r="O14" s="637">
        <v>117</v>
      </c>
      <c r="P14" s="584"/>
      <c r="Q14" s="568"/>
    </row>
    <row r="15" spans="1:17" ht="29" x14ac:dyDescent="0.35">
      <c r="A15" s="610"/>
      <c r="B15" s="610"/>
      <c r="C15" s="610"/>
      <c r="D15" s="610"/>
      <c r="E15" s="610"/>
      <c r="F15" s="610"/>
      <c r="G15" s="610" t="s">
        <v>16</v>
      </c>
      <c r="H15" s="610"/>
      <c r="I15" s="610"/>
      <c r="J15" s="584"/>
      <c r="K15" s="568"/>
      <c r="N15" s="619" t="s">
        <v>2573</v>
      </c>
      <c r="O15" s="637">
        <v>131.5</v>
      </c>
      <c r="P15" s="584"/>
      <c r="Q15" s="568"/>
    </row>
    <row r="16" spans="1:17" ht="43.5" x14ac:dyDescent="0.35">
      <c r="A16" s="610"/>
      <c r="B16" s="610"/>
      <c r="C16" s="610"/>
      <c r="D16" s="610"/>
      <c r="E16" s="610"/>
      <c r="F16" s="610"/>
      <c r="G16" s="610" t="s">
        <v>17</v>
      </c>
      <c r="H16" s="610" t="s">
        <v>19</v>
      </c>
      <c r="I16" s="610"/>
      <c r="J16" s="584"/>
      <c r="K16" s="568"/>
      <c r="N16" s="619" t="s">
        <v>2575</v>
      </c>
      <c r="O16" s="637">
        <v>262.5</v>
      </c>
      <c r="P16" s="584"/>
      <c r="Q16" s="568"/>
    </row>
    <row r="17" spans="1:17" ht="43.5" x14ac:dyDescent="0.35">
      <c r="A17" s="610"/>
      <c r="B17" s="610"/>
      <c r="C17" s="610"/>
      <c r="D17" s="610"/>
      <c r="E17" s="610"/>
      <c r="F17" s="610"/>
      <c r="G17" s="610" t="s">
        <v>20</v>
      </c>
      <c r="H17" s="610" t="s">
        <v>21</v>
      </c>
      <c r="I17" s="610"/>
      <c r="J17" s="584"/>
      <c r="K17" s="568"/>
      <c r="N17" s="619" t="s">
        <v>2577</v>
      </c>
      <c r="O17" s="637">
        <v>99</v>
      </c>
      <c r="P17" s="584"/>
      <c r="Q17" s="568"/>
    </row>
    <row r="18" spans="1:17" ht="58" x14ac:dyDescent="0.35">
      <c r="A18" s="610"/>
      <c r="B18" s="610"/>
      <c r="C18" s="610"/>
      <c r="D18" s="610"/>
      <c r="E18" s="610"/>
      <c r="F18" s="610"/>
      <c r="G18" s="610" t="s">
        <v>75</v>
      </c>
      <c r="H18" s="610" t="s">
        <v>77</v>
      </c>
      <c r="I18" s="610"/>
      <c r="J18" s="584"/>
      <c r="K18" s="568"/>
      <c r="N18" s="619" t="s">
        <v>2579</v>
      </c>
      <c r="O18" s="637">
        <v>154.5</v>
      </c>
      <c r="P18" s="584"/>
      <c r="Q18" s="568"/>
    </row>
    <row r="19" spans="1:17" ht="29" x14ac:dyDescent="0.35">
      <c r="A19" s="610"/>
      <c r="B19" s="610"/>
      <c r="C19" s="610"/>
      <c r="D19" s="610"/>
      <c r="E19" s="610"/>
      <c r="F19" s="610"/>
      <c r="G19" s="610" t="s">
        <v>78</v>
      </c>
      <c r="H19" s="610" t="s">
        <v>76</v>
      </c>
      <c r="I19" s="610"/>
      <c r="J19" s="584"/>
      <c r="K19" s="568"/>
      <c r="N19" s="619" t="s">
        <v>2581</v>
      </c>
      <c r="O19" s="637">
        <v>179</v>
      </c>
      <c r="P19" s="584"/>
      <c r="Q19" s="568"/>
    </row>
    <row r="20" spans="1:17" ht="29" x14ac:dyDescent="0.35">
      <c r="A20" s="610"/>
      <c r="B20" s="610"/>
      <c r="C20" s="610"/>
      <c r="D20" s="610"/>
      <c r="E20" s="610"/>
      <c r="F20" s="610"/>
      <c r="G20" s="610" t="s">
        <v>852</v>
      </c>
      <c r="H20" s="610"/>
      <c r="I20" s="610"/>
      <c r="J20" s="584"/>
      <c r="K20" s="568"/>
      <c r="N20" s="619" t="s">
        <v>2583</v>
      </c>
      <c r="O20" s="637">
        <v>179</v>
      </c>
      <c r="P20" s="584"/>
      <c r="Q20" s="568"/>
    </row>
    <row r="21" spans="1:17" ht="58" x14ac:dyDescent="0.35">
      <c r="A21" s="610"/>
      <c r="B21" s="610"/>
      <c r="C21" s="610"/>
      <c r="D21" s="610"/>
      <c r="E21" s="610"/>
      <c r="F21" s="610"/>
      <c r="G21" s="610" t="s">
        <v>79</v>
      </c>
      <c r="H21" s="567" t="s">
        <v>80</v>
      </c>
      <c r="I21" s="610"/>
      <c r="J21" s="584"/>
      <c r="K21" s="568"/>
      <c r="N21" s="619" t="s">
        <v>2584</v>
      </c>
      <c r="O21" s="637">
        <v>220</v>
      </c>
      <c r="P21" s="584"/>
      <c r="Q21" s="568"/>
    </row>
    <row r="22" spans="1:17" ht="43.5" x14ac:dyDescent="0.35">
      <c r="A22" s="610"/>
      <c r="B22" s="610"/>
      <c r="C22" s="610"/>
      <c r="D22" s="610"/>
      <c r="E22" s="610"/>
      <c r="F22" s="610"/>
      <c r="G22" s="610" t="s">
        <v>22</v>
      </c>
      <c r="H22" s="610" t="s">
        <v>23</v>
      </c>
      <c r="I22" s="610"/>
      <c r="J22" s="584"/>
      <c r="K22" s="568"/>
      <c r="N22" s="619" t="s">
        <v>2586</v>
      </c>
      <c r="O22" s="637">
        <v>220</v>
      </c>
      <c r="P22" s="584"/>
      <c r="Q22" s="568"/>
    </row>
    <row r="23" spans="1:17" ht="43.5" x14ac:dyDescent="0.35">
      <c r="A23" s="610"/>
      <c r="B23" s="610"/>
      <c r="C23" s="610"/>
      <c r="D23" s="610"/>
      <c r="E23" s="610"/>
      <c r="F23" s="610"/>
      <c r="G23" s="610" t="s">
        <v>24</v>
      </c>
      <c r="H23" s="610" t="s">
        <v>25</v>
      </c>
      <c r="I23" s="610"/>
      <c r="J23" s="584"/>
      <c r="K23" s="568"/>
      <c r="N23" s="619" t="s">
        <v>2587</v>
      </c>
      <c r="O23" s="637">
        <v>206</v>
      </c>
      <c r="P23" s="584"/>
      <c r="Q23" s="568"/>
    </row>
    <row r="24" spans="1:17" ht="43.5" x14ac:dyDescent="0.35">
      <c r="A24" s="610"/>
      <c r="B24" s="610"/>
      <c r="C24" s="610"/>
      <c r="D24" s="610"/>
      <c r="E24" s="610"/>
      <c r="F24" s="610"/>
      <c r="G24" s="610" t="s">
        <v>26</v>
      </c>
      <c r="H24" s="610" t="s">
        <v>27</v>
      </c>
      <c r="I24" s="610"/>
      <c r="J24" s="584"/>
      <c r="K24" s="568"/>
      <c r="N24" s="619" t="s">
        <v>2589</v>
      </c>
      <c r="O24" s="637">
        <v>179.5</v>
      </c>
      <c r="P24" s="584"/>
      <c r="Q24" s="568"/>
    </row>
    <row r="25" spans="1:17" ht="43.5" x14ac:dyDescent="0.35">
      <c r="A25" s="610"/>
      <c r="B25" s="610"/>
      <c r="C25" s="610"/>
      <c r="D25" s="610"/>
      <c r="E25" s="610"/>
      <c r="F25" s="610"/>
      <c r="G25" s="610" t="s">
        <v>28</v>
      </c>
      <c r="H25" s="610" t="s">
        <v>29</v>
      </c>
      <c r="I25" s="610"/>
      <c r="J25" s="584"/>
      <c r="K25" s="568"/>
      <c r="N25" s="619" t="s">
        <v>2590</v>
      </c>
      <c r="O25" s="637">
        <v>133</v>
      </c>
      <c r="P25" s="584"/>
      <c r="Q25" s="568"/>
    </row>
    <row r="26" spans="1:17" ht="29" x14ac:dyDescent="0.35">
      <c r="A26" s="610"/>
      <c r="B26" s="610"/>
      <c r="C26" s="610"/>
      <c r="D26" s="610"/>
      <c r="E26" s="610"/>
      <c r="F26" s="610"/>
      <c r="G26" s="610" t="s">
        <v>30</v>
      </c>
      <c r="H26" s="610" t="s">
        <v>31</v>
      </c>
      <c r="I26" s="610"/>
      <c r="J26" s="584"/>
      <c r="K26" s="568"/>
      <c r="N26" s="619" t="s">
        <v>2592</v>
      </c>
      <c r="O26" s="637">
        <v>105.5</v>
      </c>
      <c r="P26" s="584"/>
      <c r="Q26" s="568"/>
    </row>
    <row r="27" spans="1:17" ht="29" x14ac:dyDescent="0.35">
      <c r="A27" s="610"/>
      <c r="B27" s="610"/>
      <c r="C27" s="610"/>
      <c r="D27" s="610"/>
      <c r="E27" s="610"/>
      <c r="F27" s="610"/>
      <c r="G27" s="610" t="s">
        <v>32</v>
      </c>
      <c r="H27" s="610" t="s">
        <v>33</v>
      </c>
      <c r="I27" s="610"/>
      <c r="J27" s="584"/>
      <c r="K27" s="568"/>
      <c r="N27" s="619" t="s">
        <v>2594</v>
      </c>
      <c r="O27" s="637">
        <v>128</v>
      </c>
      <c r="P27" s="584"/>
      <c r="Q27" s="568"/>
    </row>
    <row r="28" spans="1:17" ht="29" x14ac:dyDescent="0.35">
      <c r="A28" s="610"/>
      <c r="B28" s="610"/>
      <c r="C28" s="610"/>
      <c r="D28" s="610"/>
      <c r="E28" s="610"/>
      <c r="F28" s="610"/>
      <c r="G28" s="610" t="s">
        <v>84</v>
      </c>
      <c r="H28" s="610" t="s">
        <v>85</v>
      </c>
      <c r="I28" s="610"/>
      <c r="J28" s="584"/>
      <c r="K28" s="568"/>
    </row>
    <row r="29" spans="1:17" ht="29" x14ac:dyDescent="0.35">
      <c r="A29" s="610"/>
      <c r="B29" s="610"/>
      <c r="C29" s="610"/>
      <c r="D29" s="610"/>
      <c r="E29" s="610"/>
      <c r="F29" s="610"/>
      <c r="G29" s="610" t="s">
        <v>86</v>
      </c>
      <c r="H29" s="610" t="s">
        <v>87</v>
      </c>
      <c r="I29" s="610"/>
      <c r="J29" s="584"/>
      <c r="K29" s="568"/>
    </row>
    <row r="30" spans="1:17" ht="43.5" x14ac:dyDescent="0.35">
      <c r="A30" s="610"/>
      <c r="B30" s="610"/>
      <c r="C30" s="610"/>
      <c r="D30" s="610"/>
      <c r="E30" s="610"/>
      <c r="F30" s="610"/>
      <c r="G30" s="610" t="s">
        <v>88</v>
      </c>
      <c r="H30" s="610"/>
      <c r="I30" s="610"/>
      <c r="J30" s="584"/>
      <c r="K30" s="568"/>
    </row>
    <row r="31" spans="1:17" ht="87" x14ac:dyDescent="0.35">
      <c r="A31" s="610"/>
      <c r="B31" s="610"/>
      <c r="C31" s="610"/>
      <c r="D31" s="610"/>
      <c r="E31" s="610"/>
      <c r="F31" s="610"/>
      <c r="G31" s="610" t="s">
        <v>74</v>
      </c>
      <c r="H31" s="610" t="s">
        <v>81</v>
      </c>
      <c r="I31" s="610"/>
      <c r="J31" s="584"/>
      <c r="K31" s="568"/>
    </row>
    <row r="32" spans="1:17" ht="87" x14ac:dyDescent="0.35">
      <c r="A32" s="610"/>
      <c r="B32" s="610"/>
      <c r="C32" s="610"/>
      <c r="D32" s="610"/>
      <c r="E32" s="610"/>
      <c r="F32" s="610"/>
      <c r="G32" s="610" t="s">
        <v>82</v>
      </c>
      <c r="H32" s="610"/>
      <c r="I32" s="610"/>
      <c r="J32" s="584"/>
      <c r="K32" s="568"/>
    </row>
    <row r="33" spans="1:11" ht="87" x14ac:dyDescent="0.35">
      <c r="A33" s="610"/>
      <c r="B33" s="610"/>
      <c r="C33" s="610"/>
      <c r="D33" s="610"/>
      <c r="E33" s="610"/>
      <c r="F33" s="610"/>
      <c r="G33" s="610" t="s">
        <v>89</v>
      </c>
      <c r="H33" s="610"/>
      <c r="I33" s="610"/>
      <c r="J33" s="584"/>
      <c r="K33" s="568"/>
    </row>
    <row r="34" spans="1:11" ht="58" x14ac:dyDescent="0.35">
      <c r="A34" s="610"/>
      <c r="B34" s="610"/>
      <c r="C34" s="610"/>
      <c r="D34" s="610"/>
      <c r="E34" s="610"/>
      <c r="F34" s="610"/>
      <c r="G34" s="610" t="s">
        <v>34</v>
      </c>
      <c r="H34" s="610" t="s">
        <v>35</v>
      </c>
      <c r="I34" s="610"/>
      <c r="J34" s="584"/>
      <c r="K34" s="568"/>
    </row>
    <row r="35" spans="1:11" ht="43.5" x14ac:dyDescent="0.35">
      <c r="A35" s="610"/>
      <c r="B35" s="610"/>
      <c r="C35" s="610"/>
      <c r="D35" s="610"/>
      <c r="E35" s="610"/>
      <c r="F35" s="610"/>
      <c r="G35" s="610" t="s">
        <v>90</v>
      </c>
      <c r="H35" s="610" t="s">
        <v>91</v>
      </c>
      <c r="I35" s="610"/>
      <c r="J35" s="584"/>
      <c r="K35" s="568"/>
    </row>
    <row r="36" spans="1:11" ht="43.5" x14ac:dyDescent="0.35">
      <c r="A36" s="610"/>
      <c r="B36" s="610"/>
      <c r="C36" s="610"/>
      <c r="D36" s="610"/>
      <c r="E36" s="610"/>
      <c r="F36" s="610"/>
      <c r="G36" s="610" t="s">
        <v>37</v>
      </c>
      <c r="H36" s="610" t="s">
        <v>38</v>
      </c>
      <c r="I36" s="610"/>
      <c r="J36" s="584"/>
      <c r="K36" s="568"/>
    </row>
    <row r="37" spans="1:11" ht="43.5" x14ac:dyDescent="0.35">
      <c r="A37" s="610"/>
      <c r="B37" s="610"/>
      <c r="C37" s="610"/>
      <c r="D37" s="610"/>
      <c r="E37" s="610"/>
      <c r="F37" s="610"/>
      <c r="G37" s="610" t="s">
        <v>92</v>
      </c>
      <c r="H37" s="610" t="s">
        <v>38</v>
      </c>
      <c r="I37" s="610"/>
      <c r="J37" s="584"/>
      <c r="K37" s="568"/>
    </row>
    <row r="38" spans="1:11" ht="43.5" x14ac:dyDescent="0.35">
      <c r="A38" s="610"/>
      <c r="B38" s="610"/>
      <c r="C38" s="610"/>
      <c r="D38" s="610"/>
      <c r="E38" s="610"/>
      <c r="F38" s="610"/>
      <c r="G38" s="610" t="s">
        <v>39</v>
      </c>
      <c r="H38" s="610" t="s">
        <v>40</v>
      </c>
      <c r="I38" s="610"/>
      <c r="J38" s="584"/>
      <c r="K38" s="568"/>
    </row>
    <row r="39" spans="1:11" ht="29" x14ac:dyDescent="0.35">
      <c r="A39" s="610"/>
      <c r="B39" s="610"/>
      <c r="C39" s="610"/>
      <c r="D39" s="610"/>
      <c r="E39" s="610"/>
      <c r="F39" s="610"/>
      <c r="G39" s="610" t="s">
        <v>93</v>
      </c>
      <c r="H39" s="610" t="s">
        <v>94</v>
      </c>
      <c r="I39" s="610"/>
      <c r="J39" s="584"/>
      <c r="K39" s="568"/>
    </row>
    <row r="40" spans="1:11" ht="58" x14ac:dyDescent="0.35">
      <c r="A40" s="610"/>
      <c r="B40" s="610"/>
      <c r="C40" s="610"/>
      <c r="D40" s="610"/>
      <c r="E40" s="610"/>
      <c r="F40" s="610"/>
      <c r="G40" s="610" t="s">
        <v>41</v>
      </c>
      <c r="H40" s="610" t="s">
        <v>42</v>
      </c>
      <c r="I40" s="610"/>
      <c r="J40" s="584"/>
      <c r="K40" s="568"/>
    </row>
    <row r="41" spans="1:11" ht="101.5" x14ac:dyDescent="0.35">
      <c r="A41" s="610"/>
      <c r="B41" s="610"/>
      <c r="C41" s="610"/>
      <c r="D41" s="610"/>
      <c r="E41" s="610"/>
      <c r="F41" s="610"/>
      <c r="G41" s="610" t="s">
        <v>43</v>
      </c>
      <c r="H41" s="610" t="s">
        <v>44</v>
      </c>
      <c r="I41" s="610"/>
      <c r="J41" s="584"/>
      <c r="K41" s="568"/>
    </row>
    <row r="42" spans="1:11" ht="130.5" x14ac:dyDescent="0.35">
      <c r="A42" s="610"/>
      <c r="B42" s="610"/>
      <c r="C42" s="610"/>
      <c r="D42" s="610"/>
      <c r="E42" s="610"/>
      <c r="F42" s="610"/>
      <c r="G42" s="610" t="s">
        <v>45</v>
      </c>
      <c r="H42" s="610" t="s">
        <v>46</v>
      </c>
      <c r="I42" s="610"/>
      <c r="J42" s="584"/>
      <c r="K42" s="568"/>
    </row>
    <row r="43" spans="1:11" ht="29" x14ac:dyDescent="0.35">
      <c r="A43" s="610"/>
      <c r="B43" s="610"/>
      <c r="C43" s="610"/>
      <c r="D43" s="610"/>
      <c r="E43" s="610"/>
      <c r="F43" s="610"/>
      <c r="G43" s="610" t="s">
        <v>47</v>
      </c>
      <c r="H43" s="610" t="s">
        <v>48</v>
      </c>
      <c r="I43" s="610"/>
      <c r="J43" s="584"/>
      <c r="K43" s="568"/>
    </row>
    <row r="44" spans="1:11" ht="29" x14ac:dyDescent="0.35">
      <c r="A44" s="610"/>
      <c r="B44" s="610"/>
      <c r="C44" s="610"/>
      <c r="D44" s="610"/>
      <c r="E44" s="610"/>
      <c r="F44" s="610"/>
      <c r="G44" s="610" t="s">
        <v>49</v>
      </c>
      <c r="H44" s="610" t="s">
        <v>50</v>
      </c>
      <c r="I44" s="610"/>
      <c r="J44" s="584"/>
      <c r="K44" s="568"/>
    </row>
    <row r="45" spans="1:11" ht="29" x14ac:dyDescent="0.35">
      <c r="A45" s="610"/>
      <c r="B45" s="610"/>
      <c r="C45" s="610"/>
      <c r="D45" s="610"/>
      <c r="E45" s="610"/>
      <c r="F45" s="610"/>
      <c r="G45" s="610" t="s">
        <v>51</v>
      </c>
      <c r="H45" s="610" t="s">
        <v>52</v>
      </c>
      <c r="I45" s="610"/>
      <c r="J45" s="584"/>
      <c r="K45" s="568"/>
    </row>
    <row r="46" spans="1:11" ht="101.5" x14ac:dyDescent="0.35">
      <c r="A46" s="610"/>
      <c r="B46" s="610"/>
      <c r="C46" s="610"/>
      <c r="D46" s="610"/>
      <c r="E46" s="610"/>
      <c r="F46" s="610"/>
      <c r="G46" s="568" t="s">
        <v>854</v>
      </c>
      <c r="H46" s="610" t="s">
        <v>54</v>
      </c>
      <c r="I46" s="610"/>
      <c r="J46" s="584"/>
      <c r="K46" s="568"/>
    </row>
    <row r="47" spans="1:11" ht="275.5" x14ac:dyDescent="0.35">
      <c r="A47" s="610"/>
      <c r="B47" s="610"/>
      <c r="C47" s="610"/>
      <c r="D47" s="610"/>
      <c r="E47" s="610"/>
      <c r="F47" s="610"/>
      <c r="G47" s="610" t="s">
        <v>55</v>
      </c>
      <c r="H47" s="610" t="s">
        <v>56</v>
      </c>
      <c r="I47" s="610"/>
      <c r="J47" s="584"/>
      <c r="K47" s="568"/>
    </row>
    <row r="48" spans="1:11" ht="29" x14ac:dyDescent="0.35">
      <c r="A48" s="610"/>
      <c r="B48" s="610"/>
      <c r="C48" s="610"/>
      <c r="D48" s="610"/>
      <c r="E48" s="610"/>
      <c r="F48" s="610"/>
      <c r="G48" s="610" t="s">
        <v>57</v>
      </c>
      <c r="H48" s="610" t="s">
        <v>58</v>
      </c>
      <c r="I48" s="610"/>
      <c r="J48" s="584"/>
      <c r="K48" s="568"/>
    </row>
    <row r="49" spans="1:11" ht="43.5" x14ac:dyDescent="0.35">
      <c r="A49" s="610"/>
      <c r="B49" s="610"/>
      <c r="C49" s="610"/>
      <c r="D49" s="610"/>
      <c r="E49" s="610"/>
      <c r="F49" s="610"/>
      <c r="G49" s="610" t="s">
        <v>855</v>
      </c>
      <c r="H49" s="610"/>
      <c r="I49" s="610"/>
      <c r="J49" s="584"/>
      <c r="K49" s="568"/>
    </row>
    <row r="50" spans="1:11" ht="43.5" x14ac:dyDescent="0.35">
      <c r="A50" s="610"/>
      <c r="B50" s="610"/>
      <c r="C50" s="610"/>
      <c r="D50" s="610"/>
      <c r="E50" s="610"/>
      <c r="F50" s="610"/>
      <c r="G50" s="610" t="s">
        <v>59</v>
      </c>
      <c r="H50" s="610" t="s">
        <v>60</v>
      </c>
      <c r="I50" s="610"/>
      <c r="J50" s="584"/>
      <c r="K50" s="568"/>
    </row>
    <row r="51" spans="1:11" ht="43.5" x14ac:dyDescent="0.35">
      <c r="A51" s="610"/>
      <c r="B51" s="610"/>
      <c r="C51" s="610"/>
      <c r="D51" s="610"/>
      <c r="E51" s="610"/>
      <c r="F51" s="610"/>
      <c r="G51" s="610" t="s">
        <v>856</v>
      </c>
      <c r="H51" s="610"/>
      <c r="I51" s="610"/>
      <c r="J51" s="584"/>
      <c r="K51" s="568"/>
    </row>
    <row r="52" spans="1:11" ht="29" x14ac:dyDescent="0.35">
      <c r="A52" s="610"/>
      <c r="B52" s="610"/>
      <c r="C52" s="610"/>
      <c r="D52" s="610"/>
      <c r="E52" s="610"/>
      <c r="F52" s="610"/>
      <c r="G52" s="610" t="s">
        <v>857</v>
      </c>
      <c r="H52" s="610"/>
      <c r="I52" s="610"/>
      <c r="J52" s="584"/>
      <c r="K52" s="568"/>
    </row>
    <row r="53" spans="1:11" ht="43.5" x14ac:dyDescent="0.35">
      <c r="A53" s="610"/>
      <c r="B53" s="610"/>
      <c r="C53" s="610"/>
      <c r="D53" s="610"/>
      <c r="E53" s="610"/>
      <c r="F53" s="610"/>
      <c r="G53" s="610" t="s">
        <v>858</v>
      </c>
      <c r="H53" s="610"/>
      <c r="I53" s="610"/>
      <c r="J53" s="584"/>
      <c r="K53" s="568"/>
    </row>
    <row r="54" spans="1:11" ht="72.5" x14ac:dyDescent="0.35">
      <c r="A54" s="610"/>
      <c r="B54" s="610"/>
      <c r="C54" s="610"/>
      <c r="D54" s="610"/>
      <c r="E54" s="610"/>
      <c r="F54" s="610"/>
      <c r="G54" s="610" t="s">
        <v>859</v>
      </c>
      <c r="H54" s="610" t="s">
        <v>70</v>
      </c>
      <c r="I54" s="610"/>
      <c r="J54" s="584"/>
      <c r="K54" s="568"/>
    </row>
    <row r="55" spans="1:11" ht="43.5" x14ac:dyDescent="0.35">
      <c r="A55" s="610"/>
      <c r="B55" s="610"/>
      <c r="C55" s="610"/>
      <c r="D55" s="610"/>
      <c r="E55" s="610"/>
      <c r="F55" s="610"/>
      <c r="G55" s="610" t="s">
        <v>61</v>
      </c>
      <c r="H55" s="610" t="s">
        <v>62</v>
      </c>
      <c r="I55" s="610"/>
      <c r="J55" s="584"/>
      <c r="K55" s="568"/>
    </row>
    <row r="56" spans="1:11" ht="43.5" x14ac:dyDescent="0.35">
      <c r="A56" s="610"/>
      <c r="B56" s="610"/>
      <c r="C56" s="610"/>
      <c r="D56" s="610"/>
      <c r="E56" s="610"/>
      <c r="F56" s="610"/>
      <c r="G56" s="610" t="s">
        <v>63</v>
      </c>
      <c r="H56" s="610" t="s">
        <v>64</v>
      </c>
      <c r="I56" s="610"/>
      <c r="J56" s="584"/>
      <c r="K56" s="568"/>
    </row>
    <row r="57" spans="1:11" ht="43.5" x14ac:dyDescent="0.35">
      <c r="A57" s="610"/>
      <c r="B57" s="610"/>
      <c r="C57" s="610"/>
      <c r="D57" s="610"/>
      <c r="E57" s="610"/>
      <c r="F57" s="610"/>
      <c r="G57" s="610" t="s">
        <v>65</v>
      </c>
      <c r="H57" s="610" t="s">
        <v>66</v>
      </c>
      <c r="I57" s="610"/>
      <c r="J57" s="584"/>
      <c r="K57" s="568"/>
    </row>
    <row r="58" spans="1:11" ht="29" x14ac:dyDescent="0.35">
      <c r="A58" s="610"/>
      <c r="B58" s="610"/>
      <c r="C58" s="610"/>
      <c r="D58" s="610"/>
      <c r="E58" s="610"/>
      <c r="F58" s="610"/>
      <c r="G58" s="610" t="s">
        <v>67</v>
      </c>
      <c r="H58" s="610" t="s">
        <v>68</v>
      </c>
      <c r="I58" s="610"/>
      <c r="J58" s="584"/>
      <c r="K58" s="568"/>
    </row>
    <row r="59" spans="1:11" ht="87" x14ac:dyDescent="0.35">
      <c r="A59" s="610"/>
      <c r="B59" s="610"/>
      <c r="C59" s="610"/>
      <c r="D59" s="610"/>
      <c r="E59" s="610"/>
      <c r="F59" s="610"/>
      <c r="G59" s="610" t="s">
        <v>71</v>
      </c>
      <c r="H59" s="610" t="s">
        <v>72</v>
      </c>
      <c r="I59" s="610"/>
      <c r="J59" s="584"/>
      <c r="K59" s="568"/>
    </row>
    <row r="60" spans="1:11" ht="58" x14ac:dyDescent="0.35">
      <c r="A60" s="610"/>
      <c r="B60" s="610"/>
      <c r="C60" s="610"/>
      <c r="D60" s="610"/>
      <c r="E60" s="610"/>
      <c r="F60" s="610"/>
      <c r="G60" s="610" t="s">
        <v>860</v>
      </c>
      <c r="H60" s="610"/>
      <c r="I60" s="610"/>
      <c r="J60" s="584"/>
      <c r="K60" s="568"/>
    </row>
    <row r="61" spans="1:11" x14ac:dyDescent="0.35">
      <c r="A61" s="610"/>
      <c r="B61" s="610"/>
      <c r="C61" s="610"/>
      <c r="D61" s="610"/>
      <c r="E61" s="610"/>
      <c r="F61" s="610"/>
      <c r="G61" s="610" t="s">
        <v>96</v>
      </c>
      <c r="H61" s="567" t="s">
        <v>98</v>
      </c>
      <c r="I61" s="610"/>
      <c r="J61" s="584"/>
      <c r="K61" s="568"/>
    </row>
    <row r="62" spans="1:11" ht="43.5" x14ac:dyDescent="0.35">
      <c r="A62" s="610"/>
      <c r="B62" s="610"/>
      <c r="C62" s="610"/>
      <c r="D62" s="610"/>
      <c r="E62" s="567"/>
      <c r="F62" s="610"/>
      <c r="G62" s="610" t="s">
        <v>97</v>
      </c>
      <c r="H62" s="610" t="s">
        <v>99</v>
      </c>
      <c r="I62" s="610"/>
      <c r="J62" s="584"/>
      <c r="K62" s="568"/>
    </row>
    <row r="63" spans="1:11" ht="29" x14ac:dyDescent="0.35">
      <c r="A63" s="567" t="s">
        <v>8</v>
      </c>
      <c r="B63" s="567" t="s">
        <v>8</v>
      </c>
      <c r="C63" s="567"/>
      <c r="D63" s="567" t="s">
        <v>8</v>
      </c>
      <c r="E63" s="567"/>
      <c r="F63" s="567" t="s">
        <v>8</v>
      </c>
      <c r="G63" s="619" t="s">
        <v>2562</v>
      </c>
      <c r="H63" s="610" t="s">
        <v>2176</v>
      </c>
      <c r="I63" s="567"/>
      <c r="J63" s="524"/>
      <c r="K63" s="567"/>
    </row>
    <row r="64" spans="1:11" ht="29" x14ac:dyDescent="0.35">
      <c r="A64" s="567" t="s">
        <v>8</v>
      </c>
      <c r="B64" s="567" t="s">
        <v>8</v>
      </c>
      <c r="C64" s="567"/>
      <c r="D64" s="567" t="s">
        <v>8</v>
      </c>
      <c r="E64" s="567"/>
      <c r="F64" s="567" t="s">
        <v>8</v>
      </c>
      <c r="G64" s="619" t="s">
        <v>2564</v>
      </c>
      <c r="H64" s="610" t="s">
        <v>2176</v>
      </c>
      <c r="I64" s="567"/>
      <c r="J64" s="524"/>
      <c r="K64" s="567"/>
    </row>
    <row r="65" spans="1:11" ht="29" x14ac:dyDescent="0.35">
      <c r="A65" s="567" t="s">
        <v>8</v>
      </c>
      <c r="B65" s="567" t="s">
        <v>8</v>
      </c>
      <c r="C65" s="567"/>
      <c r="D65" s="567" t="s">
        <v>8</v>
      </c>
      <c r="E65" s="567"/>
      <c r="F65" s="567" t="s">
        <v>8</v>
      </c>
      <c r="G65" s="619" t="s">
        <v>2566</v>
      </c>
      <c r="H65" s="610" t="s">
        <v>2176</v>
      </c>
      <c r="I65" s="567"/>
      <c r="J65" s="524"/>
      <c r="K65" s="567"/>
    </row>
    <row r="66" spans="1:11" ht="43.5" x14ac:dyDescent="0.35">
      <c r="A66" s="567" t="s">
        <v>8</v>
      </c>
      <c r="B66" s="567" t="s">
        <v>8</v>
      </c>
      <c r="C66" s="567"/>
      <c r="D66" s="567" t="s">
        <v>8</v>
      </c>
      <c r="E66" s="567"/>
      <c r="F66" s="567" t="s">
        <v>8</v>
      </c>
      <c r="G66" s="619" t="s">
        <v>2569</v>
      </c>
      <c r="H66" s="610" t="s">
        <v>2176</v>
      </c>
      <c r="I66" s="567"/>
      <c r="J66" s="567"/>
      <c r="K66" s="567"/>
    </row>
    <row r="67" spans="1:11" x14ac:dyDescent="0.35">
      <c r="A67" s="567" t="s">
        <v>8</v>
      </c>
      <c r="B67" s="567" t="s">
        <v>8</v>
      </c>
      <c r="C67" s="567"/>
      <c r="D67" s="567" t="s">
        <v>8</v>
      </c>
      <c r="E67" s="567"/>
      <c r="F67" s="567" t="s">
        <v>8</v>
      </c>
      <c r="G67" s="619" t="s">
        <v>2571</v>
      </c>
      <c r="H67" s="610" t="s">
        <v>2176</v>
      </c>
      <c r="I67" s="567"/>
      <c r="J67" s="567"/>
      <c r="K67" s="567"/>
    </row>
    <row r="68" spans="1:11" x14ac:dyDescent="0.35">
      <c r="A68" s="567" t="s">
        <v>8</v>
      </c>
      <c r="B68" s="567" t="s">
        <v>8</v>
      </c>
      <c r="C68" s="567"/>
      <c r="D68" s="567" t="s">
        <v>8</v>
      </c>
      <c r="E68" s="567"/>
      <c r="F68" s="567" t="s">
        <v>8</v>
      </c>
      <c r="G68" s="619" t="s">
        <v>2573</v>
      </c>
      <c r="H68" s="610" t="s">
        <v>2176</v>
      </c>
      <c r="I68" s="567"/>
      <c r="J68" s="567"/>
      <c r="K68" s="567"/>
    </row>
    <row r="69" spans="1:11" ht="29" x14ac:dyDescent="0.35">
      <c r="A69" s="567" t="s">
        <v>8</v>
      </c>
      <c r="B69" s="567" t="s">
        <v>8</v>
      </c>
      <c r="C69" s="567"/>
      <c r="D69" s="567" t="s">
        <v>8</v>
      </c>
      <c r="E69" s="567"/>
      <c r="F69" s="567" t="s">
        <v>8</v>
      </c>
      <c r="G69" s="619" t="s">
        <v>2575</v>
      </c>
      <c r="H69" s="610" t="s">
        <v>2176</v>
      </c>
      <c r="I69" s="567"/>
      <c r="J69" s="567"/>
      <c r="K69" s="567"/>
    </row>
    <row r="70" spans="1:11" ht="29" x14ac:dyDescent="0.35">
      <c r="A70" s="567" t="s">
        <v>8</v>
      </c>
      <c r="B70" s="567" t="s">
        <v>8</v>
      </c>
      <c r="C70" s="567"/>
      <c r="D70" s="567" t="s">
        <v>8</v>
      </c>
      <c r="E70" s="567"/>
      <c r="F70" s="567" t="s">
        <v>8</v>
      </c>
      <c r="G70" s="619" t="s">
        <v>2577</v>
      </c>
      <c r="H70" s="610" t="s">
        <v>2176</v>
      </c>
      <c r="I70" s="567"/>
      <c r="J70" s="567"/>
      <c r="K70" s="567"/>
    </row>
    <row r="71" spans="1:11" ht="29" x14ac:dyDescent="0.35">
      <c r="A71" s="567" t="s">
        <v>8</v>
      </c>
      <c r="B71" s="567" t="s">
        <v>8</v>
      </c>
      <c r="C71" s="567"/>
      <c r="D71" s="567" t="s">
        <v>8</v>
      </c>
      <c r="E71" s="567"/>
      <c r="F71" s="567" t="s">
        <v>8</v>
      </c>
      <c r="G71" s="619" t="s">
        <v>2579</v>
      </c>
      <c r="H71" s="610" t="s">
        <v>2176</v>
      </c>
      <c r="I71" s="567"/>
      <c r="J71" s="567"/>
      <c r="K71" s="567"/>
    </row>
    <row r="72" spans="1:11" ht="29" x14ac:dyDescent="0.35">
      <c r="A72" s="567" t="s">
        <v>8</v>
      </c>
      <c r="B72" s="567" t="s">
        <v>8</v>
      </c>
      <c r="C72" s="567"/>
      <c r="D72" s="567" t="s">
        <v>8</v>
      </c>
      <c r="E72" s="567"/>
      <c r="F72" s="567" t="s">
        <v>8</v>
      </c>
      <c r="G72" s="619" t="s">
        <v>2581</v>
      </c>
      <c r="H72" s="610" t="s">
        <v>2176</v>
      </c>
      <c r="I72" s="567"/>
      <c r="J72" s="567"/>
      <c r="K72" s="567"/>
    </row>
    <row r="73" spans="1:11" ht="29" x14ac:dyDescent="0.35">
      <c r="A73" s="567" t="s">
        <v>8</v>
      </c>
      <c r="B73" s="567" t="s">
        <v>8</v>
      </c>
      <c r="C73" s="567"/>
      <c r="D73" s="567" t="s">
        <v>8</v>
      </c>
      <c r="E73" s="567"/>
      <c r="F73" s="567" t="s">
        <v>8</v>
      </c>
      <c r="G73" s="619" t="s">
        <v>2583</v>
      </c>
      <c r="H73" s="610" t="s">
        <v>2176</v>
      </c>
      <c r="I73" s="567"/>
      <c r="J73" s="567"/>
      <c r="K73" s="567"/>
    </row>
    <row r="74" spans="1:11" ht="43.5" x14ac:dyDescent="0.35">
      <c r="A74" s="567" t="s">
        <v>8</v>
      </c>
      <c r="B74" s="567" t="s">
        <v>8</v>
      </c>
      <c r="C74" s="567"/>
      <c r="D74" s="567" t="s">
        <v>8</v>
      </c>
      <c r="E74" s="567"/>
      <c r="F74" s="567" t="s">
        <v>8</v>
      </c>
      <c r="G74" s="619" t="s">
        <v>2584</v>
      </c>
      <c r="H74" s="610" t="s">
        <v>2176</v>
      </c>
      <c r="I74" s="567"/>
      <c r="J74" s="567"/>
      <c r="K74" s="567"/>
    </row>
    <row r="75" spans="1:11" ht="43.5" x14ac:dyDescent="0.35">
      <c r="A75" s="567" t="s">
        <v>8</v>
      </c>
      <c r="B75" s="567" t="s">
        <v>8</v>
      </c>
      <c r="C75" s="567"/>
      <c r="D75" s="567" t="s">
        <v>8</v>
      </c>
      <c r="E75" s="567"/>
      <c r="F75" s="567" t="s">
        <v>8</v>
      </c>
      <c r="G75" s="619" t="s">
        <v>2586</v>
      </c>
      <c r="H75" s="610" t="s">
        <v>2176</v>
      </c>
      <c r="I75" s="567"/>
      <c r="J75" s="567"/>
      <c r="K75" s="567"/>
    </row>
    <row r="76" spans="1:11" ht="29" x14ac:dyDescent="0.35">
      <c r="A76" s="567" t="s">
        <v>8</v>
      </c>
      <c r="B76" s="567" t="s">
        <v>8</v>
      </c>
      <c r="C76" s="567"/>
      <c r="D76" s="567" t="s">
        <v>8</v>
      </c>
      <c r="E76" s="567"/>
      <c r="F76" s="567" t="s">
        <v>8</v>
      </c>
      <c r="G76" s="619" t="s">
        <v>2587</v>
      </c>
      <c r="H76" s="610" t="s">
        <v>2176</v>
      </c>
      <c r="I76" s="567"/>
      <c r="J76" s="567"/>
      <c r="K76" s="567"/>
    </row>
    <row r="77" spans="1:11" ht="29" x14ac:dyDescent="0.35">
      <c r="A77" s="567" t="s">
        <v>8</v>
      </c>
      <c r="B77" s="567" t="s">
        <v>8</v>
      </c>
      <c r="C77" s="567"/>
      <c r="D77" s="567" t="s">
        <v>8</v>
      </c>
      <c r="E77" s="567"/>
      <c r="F77" s="567" t="s">
        <v>8</v>
      </c>
      <c r="G77" s="619" t="s">
        <v>2589</v>
      </c>
      <c r="H77" s="610" t="s">
        <v>2176</v>
      </c>
      <c r="I77" s="567"/>
      <c r="J77" s="567"/>
      <c r="K77" s="567"/>
    </row>
    <row r="78" spans="1:11" ht="29" x14ac:dyDescent="0.35">
      <c r="A78" s="567" t="s">
        <v>8</v>
      </c>
      <c r="B78" s="567" t="s">
        <v>8</v>
      </c>
      <c r="C78" s="567"/>
      <c r="D78" s="567" t="s">
        <v>8</v>
      </c>
      <c r="E78" s="567"/>
      <c r="F78" s="567" t="s">
        <v>8</v>
      </c>
      <c r="G78" s="619" t="s">
        <v>2590</v>
      </c>
      <c r="H78" s="610" t="s">
        <v>2176</v>
      </c>
      <c r="I78" s="567"/>
      <c r="J78" s="567"/>
      <c r="K78" s="567"/>
    </row>
    <row r="79" spans="1:11" x14ac:dyDescent="0.35">
      <c r="A79" s="567" t="s">
        <v>8</v>
      </c>
      <c r="B79" s="567" t="s">
        <v>8</v>
      </c>
      <c r="C79" s="567"/>
      <c r="D79" s="567" t="s">
        <v>8</v>
      </c>
      <c r="E79" s="567"/>
      <c r="F79" s="567" t="s">
        <v>8</v>
      </c>
      <c r="G79" s="619" t="s">
        <v>2592</v>
      </c>
      <c r="H79" s="610" t="s">
        <v>2176</v>
      </c>
      <c r="I79" s="567"/>
      <c r="J79" s="567"/>
      <c r="K79" s="567"/>
    </row>
    <row r="80" spans="1:11" ht="29" x14ac:dyDescent="0.35">
      <c r="A80" s="567" t="s">
        <v>8</v>
      </c>
      <c r="B80" s="567" t="s">
        <v>8</v>
      </c>
      <c r="C80" s="567"/>
      <c r="D80" s="567" t="s">
        <v>8</v>
      </c>
      <c r="E80" s="567"/>
      <c r="F80" s="567" t="s">
        <v>8</v>
      </c>
      <c r="G80" s="619" t="s">
        <v>2594</v>
      </c>
      <c r="H80" s="610" t="s">
        <v>2176</v>
      </c>
      <c r="I80" s="567"/>
      <c r="J80" s="567"/>
      <c r="K80" s="567"/>
    </row>
  </sheetData>
  <mergeCells count="16">
    <mergeCell ref="A9:B9"/>
    <mergeCell ref="C9:F9"/>
    <mergeCell ref="G9:I9"/>
    <mergeCell ref="A5:E5"/>
    <mergeCell ref="F5:G5"/>
    <mergeCell ref="A6:E6"/>
    <mergeCell ref="F6:G6"/>
    <mergeCell ref="B7:E7"/>
    <mergeCell ref="F7:G7"/>
    <mergeCell ref="A1:I2"/>
    <mergeCell ref="A3:B3"/>
    <mergeCell ref="C3:D3"/>
    <mergeCell ref="E3:F3"/>
    <mergeCell ref="A4:B4"/>
    <mergeCell ref="C4:D4"/>
    <mergeCell ref="E4:F4"/>
  </mergeCells>
  <hyperlinks>
    <hyperlink ref="I4" r:id="rId1" display="tel:+13014618929" xr:uid="{9CC85FA5-891F-401A-A7A5-7A14AEBFE532}"/>
    <hyperlink ref="H4" r:id="rId2" display="nsm@smtlabs.co.za_x000a__x000a_'marketing@smtlabs.co.za'_x000a__x000a_" xr:uid="{C694574D-AA49-46E6-B375-E2CBDDAF3EF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3DDC-BAF2-4518-A08B-B62C121F5A52}">
  <dimension ref="A1:R101"/>
  <sheetViews>
    <sheetView workbookViewId="0">
      <selection activeCell="I7" sqref="I7"/>
    </sheetView>
  </sheetViews>
  <sheetFormatPr baseColWidth="10" defaultColWidth="8.7265625" defaultRowHeight="14.5" x14ac:dyDescent="0.35"/>
  <cols>
    <col min="1" max="1" width="14.54296875" customWidth="1"/>
    <col min="2" max="2" width="12.36328125" customWidth="1"/>
    <col min="3" max="3" width="14.36328125" customWidth="1"/>
    <col min="4" max="4" width="12.54296875" customWidth="1"/>
    <col min="6" max="6" width="11" customWidth="1"/>
    <col min="7" max="7" width="13.36328125" customWidth="1"/>
    <col min="9" max="9" width="11.36328125" customWidth="1"/>
    <col min="16" max="16" width="15.90625" customWidth="1"/>
    <col min="17" max="17" width="76.6328125" customWidth="1"/>
  </cols>
  <sheetData>
    <row r="1" spans="1:18" ht="82.5" customHeight="1" x14ac:dyDescent="0.35">
      <c r="A1" s="286" t="s">
        <v>100</v>
      </c>
      <c r="B1" s="287" t="s">
        <v>114</v>
      </c>
      <c r="C1" s="287" t="s">
        <v>115</v>
      </c>
      <c r="D1" s="287" t="s">
        <v>108</v>
      </c>
      <c r="E1" s="287" t="s">
        <v>109</v>
      </c>
      <c r="F1" s="287" t="s">
        <v>110</v>
      </c>
      <c r="G1" s="287" t="s">
        <v>907</v>
      </c>
      <c r="H1" s="287" t="s">
        <v>112</v>
      </c>
      <c r="I1" s="287" t="s">
        <v>117</v>
      </c>
      <c r="J1" s="287" t="s">
        <v>7</v>
      </c>
      <c r="K1" s="287" t="s">
        <v>876</v>
      </c>
      <c r="L1" s="287" t="s">
        <v>6</v>
      </c>
      <c r="M1" s="287" t="s">
        <v>877</v>
      </c>
      <c r="N1" s="287" t="s">
        <v>878</v>
      </c>
      <c r="O1" s="287" t="s">
        <v>879</v>
      </c>
      <c r="P1" s="287" t="s">
        <v>121</v>
      </c>
      <c r="Q1" s="288" t="s">
        <v>875</v>
      </c>
      <c r="R1" s="63"/>
    </row>
    <row r="2" spans="1:18" ht="192.75" customHeight="1" x14ac:dyDescent="0.35">
      <c r="A2" s="280" t="s">
        <v>1385</v>
      </c>
      <c r="B2" s="246" t="s">
        <v>36</v>
      </c>
      <c r="C2" s="246"/>
      <c r="D2" s="212" t="s">
        <v>2481</v>
      </c>
      <c r="E2" s="281" t="s">
        <v>2380</v>
      </c>
      <c r="F2" s="212" t="s">
        <v>567</v>
      </c>
      <c r="G2" s="292" t="s">
        <v>587</v>
      </c>
      <c r="H2" s="213" t="s">
        <v>2378</v>
      </c>
      <c r="I2" s="396" t="s">
        <v>2479</v>
      </c>
      <c r="J2" s="246"/>
      <c r="K2" s="246" t="s">
        <v>1954</v>
      </c>
      <c r="L2" s="246"/>
      <c r="M2" s="246" t="s">
        <v>36</v>
      </c>
      <c r="N2" s="246" t="s">
        <v>36</v>
      </c>
      <c r="O2" s="246" t="s">
        <v>36</v>
      </c>
      <c r="P2" s="246"/>
      <c r="Q2" s="104" t="s">
        <v>2480</v>
      </c>
      <c r="R2" s="63"/>
    </row>
    <row r="3" spans="1:18" ht="29" x14ac:dyDescent="0.35">
      <c r="A3" s="280"/>
      <c r="B3" s="246"/>
      <c r="C3" s="246"/>
      <c r="D3" s="212"/>
      <c r="E3" s="246"/>
      <c r="F3" s="212" t="s">
        <v>568</v>
      </c>
      <c r="G3" s="292" t="s">
        <v>588</v>
      </c>
      <c r="H3" s="212"/>
      <c r="I3" s="246"/>
      <c r="J3" s="246"/>
      <c r="K3" s="246"/>
      <c r="L3" s="246"/>
      <c r="M3" s="246"/>
      <c r="N3" s="246"/>
      <c r="O3" s="246"/>
      <c r="P3" s="246"/>
      <c r="Q3" s="282"/>
    </row>
    <row r="4" spans="1:18" ht="29" x14ac:dyDescent="0.35">
      <c r="A4" s="272"/>
      <c r="B4" s="273"/>
      <c r="C4" s="273"/>
      <c r="D4" s="240"/>
      <c r="E4" s="273"/>
      <c r="F4" s="383" t="s">
        <v>2381</v>
      </c>
      <c r="G4" s="242" t="s">
        <v>867</v>
      </c>
      <c r="H4" s="240"/>
      <c r="I4" s="273"/>
      <c r="J4" s="273"/>
      <c r="K4" s="273"/>
      <c r="L4" s="273"/>
      <c r="M4" s="273"/>
      <c r="N4" s="273"/>
      <c r="O4" s="273"/>
      <c r="P4" s="273"/>
      <c r="Q4" s="275"/>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x14ac:dyDescent="0.35">
      <c r="A11" s="1"/>
      <c r="B11" s="1"/>
      <c r="C11" s="1"/>
      <c r="D11" s="1"/>
      <c r="E11" s="1"/>
      <c r="F11" s="1"/>
      <c r="G11" s="1" t="s">
        <v>3</v>
      </c>
      <c r="H11" s="1"/>
      <c r="I11" s="1"/>
    </row>
    <row r="12" spans="1:18" ht="319.5" x14ac:dyDescent="0.4">
      <c r="A12" s="1"/>
      <c r="B12" s="1"/>
      <c r="C12" s="1"/>
      <c r="D12" s="1"/>
      <c r="E12" s="1"/>
      <c r="F12" s="1"/>
      <c r="G12" s="1" t="s">
        <v>853</v>
      </c>
      <c r="H12" s="1" t="s">
        <v>73</v>
      </c>
      <c r="I12" s="64"/>
    </row>
    <row r="13" spans="1:18" ht="43.5" x14ac:dyDescent="0.35">
      <c r="A13" s="1"/>
      <c r="B13" s="1"/>
      <c r="C13" s="1"/>
      <c r="D13" s="1"/>
      <c r="E13" s="1"/>
      <c r="F13" s="1"/>
      <c r="G13" s="1" t="s">
        <v>14</v>
      </c>
      <c r="H13" t="s">
        <v>76</v>
      </c>
      <c r="I13" s="1"/>
    </row>
    <row r="14" spans="1:18" ht="43.5" x14ac:dyDescent="0.35">
      <c r="A14" s="1"/>
      <c r="B14" s="1"/>
      <c r="C14" s="1"/>
      <c r="D14" s="1"/>
      <c r="E14" s="1"/>
      <c r="F14" s="1"/>
      <c r="G14" s="1" t="s">
        <v>16</v>
      </c>
      <c r="H14" s="1"/>
      <c r="I14" s="1"/>
    </row>
    <row r="15" spans="1:18" ht="87" x14ac:dyDescent="0.35">
      <c r="A15" s="1"/>
      <c r="B15" s="1"/>
      <c r="C15" s="1"/>
      <c r="D15" s="1"/>
      <c r="E15" s="1"/>
      <c r="F15" s="1"/>
      <c r="G15" s="1" t="s">
        <v>17</v>
      </c>
      <c r="H15" s="1" t="s">
        <v>19</v>
      </c>
      <c r="I15" s="1"/>
    </row>
    <row r="16" spans="1:18" ht="87" x14ac:dyDescent="0.35">
      <c r="A16" s="1"/>
      <c r="B16" s="1"/>
      <c r="C16" s="1"/>
      <c r="D16" s="1"/>
      <c r="E16" s="1"/>
      <c r="F16" s="1"/>
      <c r="G16" s="1" t="s">
        <v>20</v>
      </c>
      <c r="H16" s="1" t="s">
        <v>21</v>
      </c>
      <c r="I16" s="1"/>
    </row>
    <row r="17" spans="1:9" ht="116" x14ac:dyDescent="0.35">
      <c r="A17" s="1"/>
      <c r="B17" s="1"/>
      <c r="C17" s="1"/>
      <c r="D17" s="1"/>
      <c r="E17" s="1"/>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72.5" x14ac:dyDescent="0.35">
      <c r="A20" s="1"/>
      <c r="B20" s="1"/>
      <c r="C20" s="1"/>
      <c r="D20" s="1"/>
      <c r="E20" s="1"/>
      <c r="F20" s="1"/>
      <c r="G20" s="1" t="s">
        <v>79</v>
      </c>
      <c r="H20" t="s">
        <v>80</v>
      </c>
      <c r="I20" s="1"/>
    </row>
    <row r="21" spans="1:9" ht="87" x14ac:dyDescent="0.35">
      <c r="A21" s="1"/>
      <c r="B21" s="1"/>
      <c r="C21" s="1"/>
      <c r="D21" s="1"/>
      <c r="E21" s="1"/>
      <c r="F21" s="1"/>
      <c r="G21" s="1" t="s">
        <v>22</v>
      </c>
      <c r="H21" s="1" t="s">
        <v>23</v>
      </c>
      <c r="I21" s="1"/>
    </row>
    <row r="22" spans="1:9" ht="87" x14ac:dyDescent="0.35">
      <c r="A22" s="1"/>
      <c r="B22" s="1"/>
      <c r="C22" s="1"/>
      <c r="D22" s="1"/>
      <c r="E22" s="1"/>
      <c r="F22" s="1"/>
      <c r="G22" s="1" t="s">
        <v>24</v>
      </c>
      <c r="H22" s="1" t="s">
        <v>25</v>
      </c>
      <c r="I22" s="1"/>
    </row>
    <row r="23" spans="1:9" ht="87" x14ac:dyDescent="0.35">
      <c r="A23" s="1"/>
      <c r="B23" s="1"/>
      <c r="C23" s="1"/>
      <c r="D23" s="1"/>
      <c r="E23" s="1"/>
      <c r="F23" s="1"/>
      <c r="G23" s="1" t="s">
        <v>26</v>
      </c>
      <c r="H23" s="1" t="s">
        <v>27</v>
      </c>
      <c r="I23" s="1"/>
    </row>
    <row r="24" spans="1:9" ht="101.5" x14ac:dyDescent="0.35">
      <c r="A24" s="1"/>
      <c r="B24" s="1"/>
      <c r="C24" s="1"/>
      <c r="D24" s="1"/>
      <c r="E24" s="1"/>
      <c r="F24" s="1"/>
      <c r="G24" s="1" t="s">
        <v>28</v>
      </c>
      <c r="H24" s="1" t="s">
        <v>29</v>
      </c>
      <c r="I24" s="1"/>
    </row>
    <row r="25" spans="1:9" ht="58" x14ac:dyDescent="0.35">
      <c r="A25" s="1"/>
      <c r="B25" s="1"/>
      <c r="C25" s="1"/>
      <c r="D25" s="1"/>
      <c r="E25" s="1"/>
      <c r="F25" s="1"/>
      <c r="G25" s="1" t="s">
        <v>30</v>
      </c>
      <c r="H25" s="1" t="s">
        <v>31</v>
      </c>
      <c r="I25" s="1"/>
    </row>
    <row r="26" spans="1:9" ht="58" x14ac:dyDescent="0.35">
      <c r="A26" s="1"/>
      <c r="B26" s="1"/>
      <c r="C26" s="1"/>
      <c r="D26" s="1"/>
      <c r="E26" s="1"/>
      <c r="F26" s="1"/>
      <c r="G26" s="1" t="s">
        <v>32</v>
      </c>
      <c r="H26" s="1" t="s">
        <v>33</v>
      </c>
      <c r="I26" s="1"/>
    </row>
    <row r="27" spans="1:9" ht="72.5" x14ac:dyDescent="0.35">
      <c r="A27" s="1"/>
      <c r="B27" s="1"/>
      <c r="C27" s="1"/>
      <c r="D27" s="1"/>
      <c r="E27" s="1"/>
      <c r="F27" s="1"/>
      <c r="G27" s="1" t="s">
        <v>84</v>
      </c>
      <c r="H27" s="1" t="s">
        <v>85</v>
      </c>
      <c r="I27" s="1"/>
    </row>
    <row r="28" spans="1:9" ht="58" x14ac:dyDescent="0.35">
      <c r="A28" s="1"/>
      <c r="B28" s="1"/>
      <c r="C28" s="1"/>
      <c r="D28" s="1"/>
      <c r="E28" s="1"/>
      <c r="F28" s="1"/>
      <c r="G28" s="1" t="s">
        <v>86</v>
      </c>
      <c r="H28" s="1" t="s">
        <v>87</v>
      </c>
      <c r="I28" s="1"/>
    </row>
    <row r="29" spans="1:9" ht="43.5" x14ac:dyDescent="0.35">
      <c r="A29" s="1"/>
      <c r="B29" s="1"/>
      <c r="C29" s="1"/>
      <c r="D29" s="1"/>
      <c r="E29" s="1"/>
      <c r="F29" s="1"/>
      <c r="G29" s="1" t="s">
        <v>88</v>
      </c>
      <c r="H29" s="1"/>
      <c r="I29" s="1"/>
    </row>
    <row r="30" spans="1:9" ht="101.5" x14ac:dyDescent="0.35">
      <c r="A30" s="1"/>
      <c r="B30" s="1"/>
      <c r="C30" s="1"/>
      <c r="D30" s="1"/>
      <c r="E30" s="1"/>
      <c r="F30" s="1"/>
      <c r="G30" s="1" t="s">
        <v>74</v>
      </c>
      <c r="H30" s="1" t="s">
        <v>81</v>
      </c>
      <c r="I30" s="1"/>
    </row>
    <row r="31" spans="1:9" ht="116" x14ac:dyDescent="0.35">
      <c r="A31" s="1"/>
      <c r="B31" s="1" t="s">
        <v>8</v>
      </c>
      <c r="C31" s="1"/>
      <c r="D31" s="1" t="s">
        <v>8</v>
      </c>
      <c r="E31" s="1"/>
      <c r="F31" s="1"/>
      <c r="G31" s="1" t="s">
        <v>82</v>
      </c>
      <c r="H31" s="1" t="s">
        <v>2746</v>
      </c>
      <c r="I31" s="1"/>
    </row>
    <row r="32" spans="1:9" ht="101.5" x14ac:dyDescent="0.35">
      <c r="A32" s="1"/>
      <c r="B32" s="1"/>
      <c r="C32" s="1"/>
      <c r="D32" s="1"/>
      <c r="E32" s="1"/>
      <c r="F32" s="1"/>
      <c r="G32" s="1" t="s">
        <v>89</v>
      </c>
      <c r="H32" s="1"/>
      <c r="I32" s="1"/>
    </row>
    <row r="33" spans="1:9" ht="116" x14ac:dyDescent="0.35">
      <c r="A33" s="1"/>
      <c r="B33" s="1"/>
      <c r="C33" s="1"/>
      <c r="D33" s="1"/>
      <c r="E33" s="1"/>
      <c r="F33" s="1"/>
      <c r="G33" s="1" t="s">
        <v>34</v>
      </c>
      <c r="H33" s="1" t="s">
        <v>35</v>
      </c>
      <c r="I33" s="1"/>
    </row>
    <row r="34" spans="1:9" ht="43.5" x14ac:dyDescent="0.35">
      <c r="A34" s="1"/>
      <c r="B34" s="1"/>
      <c r="C34" s="1"/>
      <c r="D34" s="1"/>
      <c r="E34" s="1"/>
      <c r="F34" s="1"/>
      <c r="G34" s="1" t="s">
        <v>90</v>
      </c>
      <c r="H34" s="1" t="s">
        <v>91</v>
      </c>
      <c r="I34" s="1"/>
    </row>
    <row r="35" spans="1:9" ht="87" x14ac:dyDescent="0.35">
      <c r="A35" s="1"/>
      <c r="B35" s="1"/>
      <c r="C35" s="1"/>
      <c r="D35" s="1"/>
      <c r="E35" s="1"/>
      <c r="F35" s="1"/>
      <c r="G35" s="1" t="s">
        <v>37</v>
      </c>
      <c r="H35" s="1" t="s">
        <v>38</v>
      </c>
      <c r="I35" s="1"/>
    </row>
    <row r="36" spans="1:9" ht="87" x14ac:dyDescent="0.35">
      <c r="A36" s="1"/>
      <c r="B36" s="1"/>
      <c r="C36" s="1"/>
      <c r="D36" s="1"/>
      <c r="E36" s="1"/>
      <c r="F36" s="1"/>
      <c r="G36" s="1" t="s">
        <v>92</v>
      </c>
      <c r="H36" s="1" t="s">
        <v>38</v>
      </c>
      <c r="I36" s="1"/>
    </row>
    <row r="37" spans="1:9" ht="101.5" x14ac:dyDescent="0.35">
      <c r="A37" s="1"/>
      <c r="B37" s="1"/>
      <c r="C37" s="1"/>
      <c r="D37" s="1"/>
      <c r="E37" s="1"/>
      <c r="F37" s="1"/>
      <c r="G37" s="1" t="s">
        <v>39</v>
      </c>
      <c r="H37" s="1" t="s">
        <v>40</v>
      </c>
      <c r="I37" s="1"/>
    </row>
    <row r="38" spans="1:9" ht="72.5" x14ac:dyDescent="0.35">
      <c r="A38" s="1"/>
      <c r="B38" s="1"/>
      <c r="C38" s="1"/>
      <c r="D38" s="1"/>
      <c r="E38" s="1"/>
      <c r="F38" s="1"/>
      <c r="G38" s="1" t="s">
        <v>93</v>
      </c>
      <c r="H38" s="1" t="s">
        <v>94</v>
      </c>
      <c r="I38" s="1"/>
    </row>
    <row r="39" spans="1:9" ht="72.5" x14ac:dyDescent="0.35">
      <c r="A39" s="1"/>
      <c r="B39" s="1"/>
      <c r="C39" s="1"/>
      <c r="D39" s="1"/>
      <c r="E39" s="1"/>
      <c r="F39" s="1"/>
      <c r="G39" s="1" t="s">
        <v>41</v>
      </c>
      <c r="H39" s="1" t="s">
        <v>42</v>
      </c>
      <c r="I39" s="1"/>
    </row>
    <row r="40" spans="1:9" ht="116" x14ac:dyDescent="0.35">
      <c r="A40" s="1"/>
      <c r="B40" s="1"/>
      <c r="C40" s="1"/>
      <c r="D40" s="1"/>
      <c r="E40" s="1"/>
      <c r="F40" s="1"/>
      <c r="G40" s="1" t="s">
        <v>43</v>
      </c>
      <c r="H40" s="1" t="s">
        <v>44</v>
      </c>
      <c r="I40" s="1"/>
    </row>
    <row r="41" spans="1:9" ht="145" x14ac:dyDescent="0.35">
      <c r="A41" s="1"/>
      <c r="B41" s="1"/>
      <c r="C41" s="1"/>
      <c r="D41" s="1"/>
      <c r="E41" s="1"/>
      <c r="F41" s="1"/>
      <c r="G41" s="1" t="s">
        <v>45</v>
      </c>
      <c r="H41" s="1" t="s">
        <v>46</v>
      </c>
      <c r="I41" s="1"/>
    </row>
    <row r="42" spans="1:9" ht="58" x14ac:dyDescent="0.35">
      <c r="A42" s="1"/>
      <c r="B42" s="1"/>
      <c r="C42" s="1"/>
      <c r="D42" s="1"/>
      <c r="E42" s="1"/>
      <c r="F42" s="1"/>
      <c r="G42" s="1" t="s">
        <v>47</v>
      </c>
      <c r="H42" s="1" t="s">
        <v>48</v>
      </c>
      <c r="I42" s="1"/>
    </row>
    <row r="43" spans="1:9" ht="29" x14ac:dyDescent="0.35">
      <c r="A43" s="1"/>
      <c r="B43" s="1"/>
      <c r="C43" s="1"/>
      <c r="D43" s="1"/>
      <c r="E43" s="1"/>
      <c r="F43" s="1"/>
      <c r="G43" s="1" t="s">
        <v>49</v>
      </c>
      <c r="H43" s="1" t="s">
        <v>50</v>
      </c>
      <c r="I43" s="1"/>
    </row>
    <row r="44" spans="1:9" ht="29" x14ac:dyDescent="0.35">
      <c r="A44" s="1"/>
      <c r="B44" s="1"/>
      <c r="C44" s="1"/>
      <c r="D44" s="1"/>
      <c r="E44" s="1"/>
      <c r="F44" s="1"/>
      <c r="G44" s="1" t="s">
        <v>51</v>
      </c>
      <c r="H44" s="1" t="s">
        <v>52</v>
      </c>
      <c r="I44" s="1"/>
    </row>
    <row r="45" spans="1:9" ht="304.5" x14ac:dyDescent="0.35">
      <c r="A45" s="1"/>
      <c r="B45" s="1"/>
      <c r="C45" s="1"/>
      <c r="D45" s="1"/>
      <c r="E45" s="1"/>
      <c r="F45" s="1"/>
      <c r="G45" s="58" t="s">
        <v>854</v>
      </c>
      <c r="H45" s="1" t="s">
        <v>54</v>
      </c>
      <c r="I45" s="1"/>
    </row>
    <row r="46" spans="1:9" ht="304.5" x14ac:dyDescent="0.35">
      <c r="A46" s="1"/>
      <c r="B46" s="1"/>
      <c r="C46" s="1"/>
      <c r="D46" s="1"/>
      <c r="E46" s="1"/>
      <c r="F46" s="1"/>
      <c r="G46" s="1" t="s">
        <v>55</v>
      </c>
      <c r="H46" s="1" t="s">
        <v>56</v>
      </c>
      <c r="I46" s="1"/>
    </row>
    <row r="47" spans="1:9" ht="58" x14ac:dyDescent="0.35">
      <c r="A47" s="1"/>
      <c r="B47" s="1"/>
      <c r="C47" s="1"/>
      <c r="D47" s="1"/>
      <c r="E47" s="1"/>
      <c r="F47" s="1"/>
      <c r="G47" s="1" t="s">
        <v>57</v>
      </c>
      <c r="H47" s="1" t="s">
        <v>58</v>
      </c>
      <c r="I47" s="1"/>
    </row>
    <row r="48" spans="1:9" ht="43.5" x14ac:dyDescent="0.35">
      <c r="A48" s="1"/>
      <c r="B48" s="1"/>
      <c r="C48" s="1"/>
      <c r="D48" s="1"/>
      <c r="E48" s="1"/>
      <c r="F48" s="1"/>
      <c r="G48" s="1" t="s">
        <v>855</v>
      </c>
      <c r="H48" s="1"/>
      <c r="I48" s="1"/>
    </row>
    <row r="49" spans="1:9" ht="58" x14ac:dyDescent="0.35">
      <c r="A49" s="1"/>
      <c r="B49" s="1"/>
      <c r="C49" s="1"/>
      <c r="D49" s="1"/>
      <c r="E49" s="1"/>
      <c r="F49" s="1"/>
      <c r="G49" s="1" t="s">
        <v>59</v>
      </c>
      <c r="H49" s="1" t="s">
        <v>60</v>
      </c>
      <c r="I49" s="1"/>
    </row>
    <row r="50" spans="1:9" ht="43.5" x14ac:dyDescent="0.35">
      <c r="A50" s="1"/>
      <c r="B50" s="1"/>
      <c r="C50" s="1"/>
      <c r="D50" s="1"/>
      <c r="E50" s="1"/>
      <c r="F50" s="1"/>
      <c r="G50" s="1" t="s">
        <v>856</v>
      </c>
      <c r="H50" s="1"/>
      <c r="I50" s="1"/>
    </row>
    <row r="51" spans="1:9" ht="43.5" x14ac:dyDescent="0.35">
      <c r="A51" s="1"/>
      <c r="B51" s="1"/>
      <c r="C51" s="1"/>
      <c r="D51" s="1"/>
      <c r="E51" s="1"/>
      <c r="F51" s="1"/>
      <c r="G51" s="1" t="s">
        <v>857</v>
      </c>
      <c r="H51" s="1"/>
      <c r="I51" s="1"/>
    </row>
    <row r="52" spans="1:9" ht="43.5" x14ac:dyDescent="0.35">
      <c r="A52" s="1"/>
      <c r="B52" s="1"/>
      <c r="C52" s="1"/>
      <c r="D52" s="1"/>
      <c r="E52" s="1"/>
      <c r="F52" s="1"/>
      <c r="G52" s="1" t="s">
        <v>858</v>
      </c>
      <c r="H52" s="1"/>
      <c r="I52" s="1"/>
    </row>
    <row r="53" spans="1:9" ht="87" x14ac:dyDescent="0.35">
      <c r="A53" s="1"/>
      <c r="B53" s="1"/>
      <c r="C53" s="1"/>
      <c r="D53" s="1"/>
      <c r="E53" s="1"/>
      <c r="F53" s="1"/>
      <c r="G53" s="1" t="s">
        <v>859</v>
      </c>
      <c r="H53" s="1" t="s">
        <v>70</v>
      </c>
      <c r="I53" s="1"/>
    </row>
    <row r="54" spans="1:9" ht="58" x14ac:dyDescent="0.35">
      <c r="A54" s="1"/>
      <c r="B54" s="1"/>
      <c r="C54" s="1"/>
      <c r="D54" s="1"/>
      <c r="E54" s="1"/>
      <c r="F54" s="1"/>
      <c r="G54" s="1" t="s">
        <v>61</v>
      </c>
      <c r="H54" s="1" t="s">
        <v>62</v>
      </c>
      <c r="I54" s="1"/>
    </row>
    <row r="55" spans="1:9" ht="43.5" x14ac:dyDescent="0.35">
      <c r="A55" s="1"/>
      <c r="B55" s="1"/>
      <c r="C55" s="1"/>
      <c r="D55" s="1"/>
      <c r="E55" s="1"/>
      <c r="F55" s="1"/>
      <c r="G55" s="1" t="s">
        <v>63</v>
      </c>
      <c r="H55" s="1" t="s">
        <v>64</v>
      </c>
      <c r="I55" s="1"/>
    </row>
    <row r="56" spans="1:9" ht="72.5" x14ac:dyDescent="0.35">
      <c r="A56" s="1"/>
      <c r="B56" s="1"/>
      <c r="C56" s="1"/>
      <c r="D56" s="1"/>
      <c r="E56" s="1"/>
      <c r="F56" s="1"/>
      <c r="G56" s="1" t="s">
        <v>65</v>
      </c>
      <c r="H56" s="1" t="s">
        <v>66</v>
      </c>
      <c r="I56" s="1"/>
    </row>
    <row r="57" spans="1:9" ht="43.5" x14ac:dyDescent="0.35">
      <c r="A57" s="1"/>
      <c r="B57" s="1"/>
      <c r="C57" s="1"/>
      <c r="D57" s="1"/>
      <c r="E57" s="1"/>
      <c r="F57" s="1"/>
      <c r="G57" s="1" t="s">
        <v>67</v>
      </c>
      <c r="H57" s="1" t="s">
        <v>68</v>
      </c>
      <c r="I57" s="1"/>
    </row>
    <row r="58" spans="1:9" ht="101.5" x14ac:dyDescent="0.35">
      <c r="A58" s="1"/>
      <c r="B58" s="1"/>
      <c r="C58" s="1"/>
      <c r="D58" s="1"/>
      <c r="E58" s="1"/>
      <c r="F58" s="1"/>
      <c r="G58" s="1" t="s">
        <v>71</v>
      </c>
      <c r="H58" s="1" t="s">
        <v>72</v>
      </c>
      <c r="I58" s="1"/>
    </row>
    <row r="59" spans="1:9" ht="58" x14ac:dyDescent="0.35">
      <c r="A59" s="1"/>
      <c r="B59" s="1"/>
      <c r="C59" s="1"/>
      <c r="D59" s="1"/>
      <c r="E59" s="1"/>
      <c r="F59" s="1"/>
      <c r="G59" s="1" t="s">
        <v>860</v>
      </c>
      <c r="H59" s="1"/>
      <c r="I59" s="1"/>
    </row>
    <row r="60" spans="1:9" x14ac:dyDescent="0.35">
      <c r="A60" s="1"/>
      <c r="B60" s="1"/>
      <c r="C60" s="1"/>
      <c r="D60" s="1"/>
      <c r="E60" s="1"/>
      <c r="F60" s="1"/>
      <c r="G60" s="1" t="s">
        <v>96</v>
      </c>
      <c r="H60" t="s">
        <v>98</v>
      </c>
      <c r="I60" s="1"/>
    </row>
    <row r="61" spans="1:9" ht="58" x14ac:dyDescent="0.35">
      <c r="A61" s="1"/>
      <c r="B61" s="1"/>
      <c r="C61" s="1"/>
      <c r="D61" s="1"/>
      <c r="F61" s="1"/>
      <c r="G61" s="1" t="s">
        <v>97</v>
      </c>
      <c r="H61" s="1" t="s">
        <v>99</v>
      </c>
      <c r="I61" s="1"/>
    </row>
    <row r="62" spans="1:9" x14ac:dyDescent="0.35">
      <c r="F62" t="s">
        <v>8</v>
      </c>
      <c r="G62" s="1" t="s">
        <v>2558</v>
      </c>
    </row>
    <row r="63" spans="1:9" x14ac:dyDescent="0.35">
      <c r="F63" t="s">
        <v>8</v>
      </c>
      <c r="G63" s="1" t="s">
        <v>2745</v>
      </c>
    </row>
    <row r="69" spans="1:4" x14ac:dyDescent="0.35">
      <c r="A69" s="404"/>
    </row>
    <row r="70" spans="1:4" x14ac:dyDescent="0.35">
      <c r="A70" s="404" t="s">
        <v>2558</v>
      </c>
    </row>
    <row r="71" spans="1:4" ht="15" thickBot="1" x14ac:dyDescent="0.4"/>
    <row r="72" spans="1:4" ht="29.5" thickBot="1" x14ac:dyDescent="0.4">
      <c r="A72" s="399" t="s">
        <v>2482</v>
      </c>
      <c r="B72" s="400" t="s">
        <v>2483</v>
      </c>
      <c r="C72" s="401" t="s">
        <v>2484</v>
      </c>
      <c r="D72" s="400" t="s">
        <v>2485</v>
      </c>
    </row>
    <row r="73" spans="1:4" ht="44" thickBot="1" x14ac:dyDescent="0.4">
      <c r="A73" s="397">
        <v>1</v>
      </c>
      <c r="B73" s="398" t="s">
        <v>2486</v>
      </c>
      <c r="C73" s="402" t="s">
        <v>2487</v>
      </c>
      <c r="D73" s="402" t="s">
        <v>2488</v>
      </c>
    </row>
    <row r="74" spans="1:4" ht="58.5" thickBot="1" x14ac:dyDescent="0.4">
      <c r="A74" s="397">
        <v>2</v>
      </c>
      <c r="B74" s="398" t="s">
        <v>2489</v>
      </c>
      <c r="C74" s="402" t="s">
        <v>2490</v>
      </c>
      <c r="D74" s="402" t="s">
        <v>2491</v>
      </c>
    </row>
    <row r="75" spans="1:4" ht="44" thickBot="1" x14ac:dyDescent="0.4">
      <c r="A75" s="397">
        <v>3</v>
      </c>
      <c r="B75" s="398" t="s">
        <v>2492</v>
      </c>
      <c r="C75" s="402" t="s">
        <v>2493</v>
      </c>
      <c r="D75" s="402" t="s">
        <v>2494</v>
      </c>
    </row>
    <row r="76" spans="1:4" ht="44" thickBot="1" x14ac:dyDescent="0.4">
      <c r="A76" s="397">
        <v>4</v>
      </c>
      <c r="B76" s="398" t="s">
        <v>2495</v>
      </c>
      <c r="C76" s="402" t="s">
        <v>2496</v>
      </c>
      <c r="D76" s="402" t="s">
        <v>2497</v>
      </c>
    </row>
    <row r="77" spans="1:4" ht="58.5" thickBot="1" x14ac:dyDescent="0.4">
      <c r="A77" s="397">
        <v>5</v>
      </c>
      <c r="B77" s="398" t="s">
        <v>2498</v>
      </c>
      <c r="C77" s="402" t="s">
        <v>2499</v>
      </c>
      <c r="D77" s="402" t="s">
        <v>2500</v>
      </c>
    </row>
    <row r="78" spans="1:4" ht="44" thickBot="1" x14ac:dyDescent="0.4">
      <c r="A78" s="397">
        <v>6</v>
      </c>
      <c r="B78" s="398" t="s">
        <v>2501</v>
      </c>
      <c r="C78" s="402" t="s">
        <v>2502</v>
      </c>
      <c r="D78" s="402" t="s">
        <v>2503</v>
      </c>
    </row>
    <row r="79" spans="1:4" ht="44" thickBot="1" x14ac:dyDescent="0.4">
      <c r="A79" s="397">
        <v>7</v>
      </c>
      <c r="B79" s="398" t="s">
        <v>2504</v>
      </c>
      <c r="C79" s="402" t="s">
        <v>2505</v>
      </c>
      <c r="D79" s="402" t="s">
        <v>2506</v>
      </c>
    </row>
    <row r="80" spans="1:4" ht="58.5" thickBot="1" x14ac:dyDescent="0.4">
      <c r="A80" s="397">
        <v>8</v>
      </c>
      <c r="B80" s="398" t="s">
        <v>2507</v>
      </c>
      <c r="C80" s="402" t="s">
        <v>2508</v>
      </c>
      <c r="D80" s="402" t="s">
        <v>2509</v>
      </c>
    </row>
    <row r="81" spans="1:4" ht="44" thickBot="1" x14ac:dyDescent="0.4">
      <c r="A81" s="397">
        <v>9</v>
      </c>
      <c r="B81" s="398" t="s">
        <v>2510</v>
      </c>
      <c r="C81" s="402" t="s">
        <v>2511</v>
      </c>
      <c r="D81" s="402" t="s">
        <v>2512</v>
      </c>
    </row>
    <row r="82" spans="1:4" ht="44" thickBot="1" x14ac:dyDescent="0.4">
      <c r="A82" s="397">
        <v>10</v>
      </c>
      <c r="B82" s="398" t="s">
        <v>2513</v>
      </c>
      <c r="C82" s="402" t="s">
        <v>2514</v>
      </c>
      <c r="D82" s="402" t="s">
        <v>2515</v>
      </c>
    </row>
    <row r="83" spans="1:4" ht="58.5" thickBot="1" x14ac:dyDescent="0.4">
      <c r="A83" s="397">
        <v>11</v>
      </c>
      <c r="B83" s="398" t="s">
        <v>2516</v>
      </c>
      <c r="C83" s="402" t="s">
        <v>2517</v>
      </c>
      <c r="D83" s="402" t="s">
        <v>2518</v>
      </c>
    </row>
    <row r="84" spans="1:4" ht="44" thickBot="1" x14ac:dyDescent="0.4">
      <c r="A84" s="397">
        <v>12</v>
      </c>
      <c r="B84" s="398" t="s">
        <v>2519</v>
      </c>
      <c r="C84" s="402" t="s">
        <v>2520</v>
      </c>
      <c r="D84" s="402" t="s">
        <v>2521</v>
      </c>
    </row>
    <row r="85" spans="1:4" ht="44" thickBot="1" x14ac:dyDescent="0.4">
      <c r="A85" s="397">
        <v>13</v>
      </c>
      <c r="B85" s="398" t="s">
        <v>2522</v>
      </c>
      <c r="C85" s="402" t="s">
        <v>2523</v>
      </c>
      <c r="D85" s="402" t="s">
        <v>2524</v>
      </c>
    </row>
    <row r="86" spans="1:4" ht="29.5" thickBot="1" x14ac:dyDescent="0.4">
      <c r="A86" s="397">
        <v>14</v>
      </c>
      <c r="B86" s="398" t="s">
        <v>2525</v>
      </c>
      <c r="C86" s="402" t="s">
        <v>2526</v>
      </c>
      <c r="D86" s="402" t="s">
        <v>2527</v>
      </c>
    </row>
    <row r="87" spans="1:4" ht="29.5" thickBot="1" x14ac:dyDescent="0.4">
      <c r="A87" s="397">
        <v>15</v>
      </c>
      <c r="B87" s="398" t="s">
        <v>2528</v>
      </c>
      <c r="C87" s="402" t="s">
        <v>2529</v>
      </c>
      <c r="D87" s="402" t="s">
        <v>2530</v>
      </c>
    </row>
    <row r="88" spans="1:4" ht="29.5" thickBot="1" x14ac:dyDescent="0.4">
      <c r="A88" s="397">
        <v>16</v>
      </c>
      <c r="B88" s="398" t="s">
        <v>2531</v>
      </c>
      <c r="C88" s="402" t="s">
        <v>2532</v>
      </c>
      <c r="D88" s="402" t="s">
        <v>2533</v>
      </c>
    </row>
    <row r="89" spans="1:4" ht="15" thickBot="1" x14ac:dyDescent="0.4">
      <c r="A89" s="397">
        <v>17</v>
      </c>
      <c r="B89" s="398" t="s">
        <v>2534</v>
      </c>
      <c r="C89" s="402" t="s">
        <v>2535</v>
      </c>
      <c r="D89" s="402" t="s">
        <v>2536</v>
      </c>
    </row>
    <row r="90" spans="1:4" ht="15" thickBot="1" x14ac:dyDescent="0.4">
      <c r="A90" s="397">
        <v>18</v>
      </c>
      <c r="B90" s="398" t="s">
        <v>2537</v>
      </c>
      <c r="C90" s="402" t="s">
        <v>2535</v>
      </c>
      <c r="D90" s="402" t="s">
        <v>2536</v>
      </c>
    </row>
    <row r="91" spans="1:4" ht="15" thickBot="1" x14ac:dyDescent="0.4">
      <c r="A91" s="397">
        <v>19</v>
      </c>
      <c r="B91" s="398" t="s">
        <v>2538</v>
      </c>
      <c r="C91" s="402" t="s">
        <v>2535</v>
      </c>
      <c r="D91" s="402" t="s">
        <v>2536</v>
      </c>
    </row>
    <row r="92" spans="1:4" ht="15" thickBot="1" x14ac:dyDescent="0.4">
      <c r="A92" s="397">
        <v>20</v>
      </c>
      <c r="B92" s="398" t="s">
        <v>2539</v>
      </c>
      <c r="C92" s="402" t="s">
        <v>2487</v>
      </c>
      <c r="D92" s="402" t="s">
        <v>2488</v>
      </c>
    </row>
    <row r="93" spans="1:4" ht="15" thickBot="1" x14ac:dyDescent="0.4">
      <c r="A93" s="397">
        <v>21</v>
      </c>
      <c r="B93" s="398" t="s">
        <v>2540</v>
      </c>
      <c r="C93" s="402" t="s">
        <v>2541</v>
      </c>
      <c r="D93" s="402" t="s">
        <v>2542</v>
      </c>
    </row>
    <row r="94" spans="1:4" ht="29.5" thickBot="1" x14ac:dyDescent="0.4">
      <c r="A94" s="397">
        <v>22</v>
      </c>
      <c r="B94" s="398" t="s">
        <v>2543</v>
      </c>
      <c r="C94" s="402" t="s">
        <v>2544</v>
      </c>
      <c r="D94" s="402" t="s">
        <v>2545</v>
      </c>
    </row>
    <row r="95" spans="1:4" ht="15" thickBot="1" x14ac:dyDescent="0.4">
      <c r="A95" s="397">
        <v>23</v>
      </c>
      <c r="B95" s="398" t="s">
        <v>2546</v>
      </c>
      <c r="C95" s="402" t="s">
        <v>2547</v>
      </c>
      <c r="D95" s="402" t="s">
        <v>2548</v>
      </c>
    </row>
    <row r="96" spans="1:4" ht="29.5" thickBot="1" x14ac:dyDescent="0.4">
      <c r="A96" s="397">
        <v>24</v>
      </c>
      <c r="B96" s="398" t="s">
        <v>2549</v>
      </c>
      <c r="C96" s="402" t="s">
        <v>2547</v>
      </c>
      <c r="D96" s="402" t="s">
        <v>2548</v>
      </c>
    </row>
    <row r="97" spans="1:4" ht="29.5" thickBot="1" x14ac:dyDescent="0.4">
      <c r="A97" s="397">
        <v>25</v>
      </c>
      <c r="B97" s="398" t="s">
        <v>2550</v>
      </c>
      <c r="C97" s="402" t="s">
        <v>2551</v>
      </c>
      <c r="D97" s="402" t="s">
        <v>2552</v>
      </c>
    </row>
    <row r="98" spans="1:4" ht="15" thickBot="1" x14ac:dyDescent="0.4">
      <c r="A98" s="397">
        <v>26</v>
      </c>
      <c r="B98" s="398" t="s">
        <v>2553</v>
      </c>
      <c r="C98" s="402" t="s">
        <v>2541</v>
      </c>
      <c r="D98" s="402" t="s">
        <v>2542</v>
      </c>
    </row>
    <row r="99" spans="1:4" ht="15" thickBot="1" x14ac:dyDescent="0.4">
      <c r="A99" s="397">
        <v>27</v>
      </c>
      <c r="B99" s="398" t="s">
        <v>2554</v>
      </c>
      <c r="C99" s="402" t="s">
        <v>2555</v>
      </c>
      <c r="D99" s="402" t="s">
        <v>2556</v>
      </c>
    </row>
    <row r="101" spans="1:4" ht="117" x14ac:dyDescent="0.35">
      <c r="A101" s="403" t="s">
        <v>2557</v>
      </c>
    </row>
  </sheetData>
  <mergeCells count="3">
    <mergeCell ref="A8:B8"/>
    <mergeCell ref="C8:F8"/>
    <mergeCell ref="G8:I8"/>
  </mergeCells>
  <hyperlinks>
    <hyperlink ref="G2" r:id="rId1" xr:uid="{CF428154-B55D-49B5-BF31-3C4C15DF1CC4}"/>
    <hyperlink ref="G3" r:id="rId2" xr:uid="{3F397C69-8E63-4435-853F-8F92DEAE3472}"/>
    <hyperlink ref="G4" r:id="rId3" xr:uid="{C307179D-6035-4A7A-8FAE-A48776F6FA42}"/>
  </hyperlinks>
  <pageMargins left="0.7" right="0.7" top="0.75" bottom="0.75" header="0.3" footer="0.3"/>
  <pageSetup paperSize="9" orientation="portrait" horizontalDpi="4294967295" verticalDpi="4294967295" r:id="rId4"/>
  <tableParts count="1">
    <tablePart r:id="rId5"/>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ACB5-E896-4913-BD6A-5FFD08B1EA3C}">
  <dimension ref="A1:S79"/>
  <sheetViews>
    <sheetView workbookViewId="0">
      <selection activeCell="A4" sqref="A4:B6"/>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 min="14" max="14" width="10.08984375" customWidth="1"/>
    <col min="15" max="15" width="12.6328125" customWidth="1"/>
    <col min="18" max="18" width="18.54296875" customWidth="1"/>
    <col min="19" max="19" width="28.453125" customWidth="1"/>
  </cols>
  <sheetData>
    <row r="1" spans="1:19" x14ac:dyDescent="0.35">
      <c r="A1" s="723" t="s">
        <v>2790</v>
      </c>
      <c r="B1" s="723"/>
      <c r="C1" s="723"/>
      <c r="D1" s="723"/>
      <c r="E1" s="723"/>
      <c r="F1" s="723"/>
      <c r="G1" s="723"/>
      <c r="H1" s="723"/>
      <c r="I1" s="723"/>
    </row>
    <row r="2" spans="1:19" x14ac:dyDescent="0.35">
      <c r="A2" s="723"/>
      <c r="B2" s="723"/>
      <c r="C2" s="723"/>
      <c r="D2" s="723"/>
      <c r="E2" s="723"/>
      <c r="F2" s="723"/>
      <c r="G2" s="723"/>
      <c r="H2" s="723"/>
      <c r="I2" s="723"/>
    </row>
    <row r="3" spans="1:19" x14ac:dyDescent="0.35">
      <c r="A3" s="732" t="s">
        <v>2796</v>
      </c>
      <c r="B3" s="732"/>
      <c r="C3" s="732" t="s">
        <v>108</v>
      </c>
      <c r="D3" s="732"/>
      <c r="E3" s="732" t="s">
        <v>109</v>
      </c>
      <c r="F3" s="732"/>
      <c r="G3" s="466" t="s">
        <v>110</v>
      </c>
      <c r="H3" s="460" t="s">
        <v>907</v>
      </c>
      <c r="I3" s="466" t="s">
        <v>2798</v>
      </c>
    </row>
    <row r="4" spans="1:19" ht="45" customHeight="1" x14ac:dyDescent="0.35">
      <c r="A4" s="741" t="s">
        <v>1385</v>
      </c>
      <c r="B4" s="742"/>
      <c r="C4" s="741" t="s">
        <v>2481</v>
      </c>
      <c r="D4" s="742"/>
      <c r="E4" s="763" t="s">
        <v>2380</v>
      </c>
      <c r="F4" s="764"/>
      <c r="G4" s="484" t="s">
        <v>567</v>
      </c>
      <c r="H4" s="529" t="s">
        <v>587</v>
      </c>
      <c r="I4" s="530" t="s">
        <v>2378</v>
      </c>
    </row>
    <row r="5" spans="1:19" ht="45" customHeight="1" x14ac:dyDescent="0.35">
      <c r="A5" s="761"/>
      <c r="B5" s="762"/>
      <c r="C5" s="761"/>
      <c r="D5" s="762"/>
      <c r="E5" s="491"/>
      <c r="F5" s="492"/>
      <c r="G5" s="484" t="s">
        <v>568</v>
      </c>
      <c r="H5" s="529" t="s">
        <v>588</v>
      </c>
      <c r="I5" s="493"/>
    </row>
    <row r="6" spans="1:19" ht="47.25" customHeight="1" x14ac:dyDescent="0.35">
      <c r="A6" s="743"/>
      <c r="B6" s="744"/>
      <c r="C6" s="761"/>
      <c r="D6" s="762"/>
      <c r="E6" s="763"/>
      <c r="F6" s="764"/>
      <c r="G6" s="482" t="s">
        <v>2381</v>
      </c>
      <c r="H6" s="529" t="s">
        <v>867</v>
      </c>
      <c r="I6" s="521"/>
    </row>
    <row r="7" spans="1:19" ht="48.75" customHeight="1" x14ac:dyDescent="0.35">
      <c r="A7" s="776" t="s">
        <v>2803</v>
      </c>
      <c r="B7" s="777"/>
      <c r="C7" s="777"/>
      <c r="D7" s="777"/>
      <c r="E7" s="778"/>
      <c r="F7" s="730"/>
      <c r="G7" s="730"/>
    </row>
    <row r="8" spans="1:19" ht="45.75" customHeight="1" x14ac:dyDescent="0.35">
      <c r="A8" s="776" t="s">
        <v>2804</v>
      </c>
      <c r="B8" s="777"/>
      <c r="C8" s="777"/>
      <c r="D8" s="777"/>
      <c r="E8" s="778"/>
      <c r="F8" s="730"/>
      <c r="G8" s="730"/>
    </row>
    <row r="9" spans="1:19" x14ac:dyDescent="0.35">
      <c r="B9" s="731" t="s">
        <v>2797</v>
      </c>
      <c r="C9" s="731"/>
      <c r="D9" s="731"/>
      <c r="E9" s="731"/>
      <c r="F9" s="774"/>
      <c r="G9" s="774"/>
    </row>
    <row r="10" spans="1:19" x14ac:dyDescent="0.35">
      <c r="H10"/>
      <c r="N10" s="806" t="s">
        <v>2558</v>
      </c>
      <c r="O10" s="806"/>
      <c r="P10" s="806"/>
      <c r="Q10" s="806"/>
    </row>
    <row r="11" spans="1:19" ht="20.25" customHeight="1" x14ac:dyDescent="0.35">
      <c r="A11" s="724" t="s">
        <v>13</v>
      </c>
      <c r="B11" s="725"/>
      <c r="C11" s="726" t="s">
        <v>12</v>
      </c>
      <c r="D11" s="727"/>
      <c r="E11" s="727"/>
      <c r="F11" s="728"/>
      <c r="G11" s="729" t="s">
        <v>10</v>
      </c>
      <c r="H11" s="729"/>
      <c r="I11" s="729"/>
      <c r="J11" s="457" t="s">
        <v>2792</v>
      </c>
      <c r="K11" s="458" t="s">
        <v>2794</v>
      </c>
      <c r="N11" s="805" t="s">
        <v>2828</v>
      </c>
      <c r="O11" s="805" t="s">
        <v>2829</v>
      </c>
      <c r="P11" s="807" t="s">
        <v>2484</v>
      </c>
      <c r="Q11" s="805" t="s">
        <v>2485</v>
      </c>
      <c r="R11" s="518" t="s">
        <v>2792</v>
      </c>
      <c r="S11" s="458" t="s">
        <v>2794</v>
      </c>
    </row>
    <row r="12" spans="1:19" ht="43.5" x14ac:dyDescent="0.35">
      <c r="A12" s="452" t="s">
        <v>4</v>
      </c>
      <c r="B12" s="452" t="s">
        <v>5</v>
      </c>
      <c r="C12" s="453" t="s">
        <v>6</v>
      </c>
      <c r="D12" s="453" t="s">
        <v>880</v>
      </c>
      <c r="E12" s="453" t="s">
        <v>7</v>
      </c>
      <c r="F12" s="453" t="s">
        <v>881</v>
      </c>
      <c r="G12" s="454" t="s">
        <v>0</v>
      </c>
      <c r="H12" s="454" t="s">
        <v>1</v>
      </c>
      <c r="I12" s="454" t="s">
        <v>894</v>
      </c>
      <c r="J12" s="455" t="s">
        <v>2793</v>
      </c>
      <c r="K12" s="456" t="s">
        <v>2795</v>
      </c>
      <c r="N12" s="805"/>
      <c r="O12" s="805"/>
      <c r="P12" s="807"/>
      <c r="Q12" s="805"/>
      <c r="R12" s="519" t="s">
        <v>2793</v>
      </c>
      <c r="S12" s="456" t="s">
        <v>2795</v>
      </c>
    </row>
    <row r="13" spans="1:19" ht="17.25" customHeight="1" x14ac:dyDescent="0.35">
      <c r="A13" s="465"/>
      <c r="B13" s="465"/>
      <c r="C13" s="465"/>
      <c r="D13" s="465"/>
      <c r="E13" s="465"/>
      <c r="F13" s="465"/>
      <c r="G13" s="465" t="s">
        <v>2</v>
      </c>
      <c r="H13" s="465"/>
      <c r="I13" s="465"/>
      <c r="J13" s="478"/>
      <c r="K13" s="93"/>
      <c r="N13" s="528">
        <v>1</v>
      </c>
      <c r="O13" s="528" t="s">
        <v>2486</v>
      </c>
      <c r="P13" s="528" t="s">
        <v>2487</v>
      </c>
      <c r="Q13" s="528" t="s">
        <v>2488</v>
      </c>
      <c r="R13" s="478"/>
      <c r="S13" s="93"/>
    </row>
    <row r="14" spans="1:19" ht="18" customHeight="1" x14ac:dyDescent="0.35">
      <c r="A14" s="465"/>
      <c r="B14" s="465"/>
      <c r="C14" s="465"/>
      <c r="D14" s="465"/>
      <c r="E14" s="465"/>
      <c r="F14" s="465"/>
      <c r="G14" s="465" t="s">
        <v>3</v>
      </c>
      <c r="H14" s="465"/>
      <c r="I14" s="465"/>
      <c r="J14" s="478"/>
      <c r="K14" s="93"/>
      <c r="N14" s="528">
        <v>2</v>
      </c>
      <c r="O14" s="528" t="s">
        <v>2489</v>
      </c>
      <c r="P14" s="528" t="s">
        <v>2490</v>
      </c>
      <c r="Q14" s="528" t="s">
        <v>2491</v>
      </c>
      <c r="R14" s="478"/>
      <c r="S14" s="93"/>
    </row>
    <row r="15" spans="1:19" ht="123.75" customHeight="1" x14ac:dyDescent="0.4">
      <c r="A15" s="465"/>
      <c r="B15" s="465"/>
      <c r="C15" s="465"/>
      <c r="D15" s="465"/>
      <c r="E15" s="465"/>
      <c r="F15" s="465"/>
      <c r="G15" s="465" t="s">
        <v>853</v>
      </c>
      <c r="H15" s="465" t="s">
        <v>73</v>
      </c>
      <c r="I15" s="481"/>
      <c r="J15" s="478"/>
      <c r="K15" s="93"/>
      <c r="N15" s="528">
        <v>3</v>
      </c>
      <c r="O15" s="528" t="s">
        <v>2492</v>
      </c>
      <c r="P15" s="528" t="s">
        <v>2493</v>
      </c>
      <c r="Q15" s="528" t="s">
        <v>2494</v>
      </c>
      <c r="R15" s="478"/>
      <c r="S15" s="93"/>
    </row>
    <row r="16" spans="1:19" ht="35.25" customHeight="1" x14ac:dyDescent="0.35">
      <c r="A16" s="465"/>
      <c r="B16" s="465"/>
      <c r="C16" s="465"/>
      <c r="D16" s="465"/>
      <c r="E16" s="465"/>
      <c r="F16" s="465"/>
      <c r="G16" s="465" t="s">
        <v>14</v>
      </c>
      <c r="H16" s="15" t="s">
        <v>76</v>
      </c>
      <c r="I16" s="465"/>
      <c r="J16" s="478"/>
      <c r="K16" s="93"/>
      <c r="N16" s="528">
        <v>4</v>
      </c>
      <c r="O16" s="528" t="s">
        <v>2495</v>
      </c>
      <c r="P16" s="528" t="s">
        <v>2496</v>
      </c>
      <c r="Q16" s="528" t="s">
        <v>2497</v>
      </c>
      <c r="R16" s="478"/>
      <c r="S16" s="93"/>
    </row>
    <row r="17" spans="1:19" ht="33" customHeight="1" x14ac:dyDescent="0.35">
      <c r="A17" s="465"/>
      <c r="B17" s="465"/>
      <c r="C17" s="465"/>
      <c r="D17" s="465"/>
      <c r="E17" s="465"/>
      <c r="F17" s="465"/>
      <c r="G17" s="465" t="s">
        <v>16</v>
      </c>
      <c r="H17" s="465"/>
      <c r="I17" s="465"/>
      <c r="J17" s="478"/>
      <c r="K17" s="93"/>
      <c r="N17" s="528">
        <v>5</v>
      </c>
      <c r="O17" s="528" t="s">
        <v>2498</v>
      </c>
      <c r="P17" s="528" t="s">
        <v>2499</v>
      </c>
      <c r="Q17" s="528" t="s">
        <v>2500</v>
      </c>
      <c r="R17" s="478"/>
      <c r="S17" s="93"/>
    </row>
    <row r="18" spans="1:19" ht="48.75" customHeight="1" x14ac:dyDescent="0.35">
      <c r="A18" s="465"/>
      <c r="B18" s="465"/>
      <c r="C18" s="465"/>
      <c r="D18" s="465"/>
      <c r="E18" s="465"/>
      <c r="F18" s="465"/>
      <c r="G18" s="465" t="s">
        <v>17</v>
      </c>
      <c r="H18" s="465" t="s">
        <v>19</v>
      </c>
      <c r="I18" s="465"/>
      <c r="J18" s="478"/>
      <c r="K18" s="93"/>
      <c r="N18" s="528">
        <v>6</v>
      </c>
      <c r="O18" s="528" t="s">
        <v>2501</v>
      </c>
      <c r="P18" s="528" t="s">
        <v>2502</v>
      </c>
      <c r="Q18" s="528" t="s">
        <v>2503</v>
      </c>
      <c r="R18" s="478"/>
      <c r="S18" s="93"/>
    </row>
    <row r="19" spans="1:19" ht="48" customHeight="1" x14ac:dyDescent="0.35">
      <c r="A19" s="465"/>
      <c r="B19" s="465"/>
      <c r="C19" s="465"/>
      <c r="D19" s="465"/>
      <c r="E19" s="465"/>
      <c r="F19" s="465"/>
      <c r="G19" s="465" t="s">
        <v>20</v>
      </c>
      <c r="H19" s="465" t="s">
        <v>21</v>
      </c>
      <c r="I19" s="465"/>
      <c r="J19" s="478"/>
      <c r="K19" s="93"/>
      <c r="N19" s="528">
        <v>7</v>
      </c>
      <c r="O19" s="528" t="s">
        <v>2504</v>
      </c>
      <c r="P19" s="528" t="s">
        <v>2505</v>
      </c>
      <c r="Q19" s="528" t="s">
        <v>2506</v>
      </c>
      <c r="R19" s="478"/>
      <c r="S19" s="93"/>
    </row>
    <row r="20" spans="1:19" ht="61.5" customHeight="1" x14ac:dyDescent="0.35">
      <c r="A20" s="465"/>
      <c r="B20" s="465"/>
      <c r="C20" s="465"/>
      <c r="D20" s="465"/>
      <c r="E20" s="465"/>
      <c r="F20" s="465"/>
      <c r="G20" s="465" t="s">
        <v>75</v>
      </c>
      <c r="H20" s="465" t="s">
        <v>77</v>
      </c>
      <c r="I20" s="465"/>
      <c r="J20" s="478"/>
      <c r="K20" s="93"/>
      <c r="N20" s="528">
        <v>8</v>
      </c>
      <c r="O20" s="528" t="s">
        <v>2507</v>
      </c>
      <c r="P20" s="528" t="s">
        <v>2508</v>
      </c>
      <c r="Q20" s="528" t="s">
        <v>2509</v>
      </c>
      <c r="R20" s="478"/>
      <c r="S20" s="93"/>
    </row>
    <row r="21" spans="1:19" ht="19.5" customHeight="1" x14ac:dyDescent="0.35">
      <c r="A21" s="465"/>
      <c r="B21" s="465"/>
      <c r="C21" s="465"/>
      <c r="D21" s="465"/>
      <c r="E21" s="465"/>
      <c r="F21" s="465"/>
      <c r="G21" s="465" t="s">
        <v>78</v>
      </c>
      <c r="H21" s="465" t="s">
        <v>76</v>
      </c>
      <c r="I21" s="465"/>
      <c r="J21" s="478"/>
      <c r="K21" s="93"/>
      <c r="N21" s="528">
        <v>9</v>
      </c>
      <c r="O21" s="528" t="s">
        <v>2510</v>
      </c>
      <c r="P21" s="528" t="s">
        <v>2511</v>
      </c>
      <c r="Q21" s="528" t="s">
        <v>2512</v>
      </c>
      <c r="R21" s="478"/>
      <c r="S21" s="93"/>
    </row>
    <row r="22" spans="1:19" ht="31.5" customHeight="1" x14ac:dyDescent="0.35">
      <c r="A22" s="465"/>
      <c r="B22" s="465"/>
      <c r="C22" s="465"/>
      <c r="D22" s="465"/>
      <c r="E22" s="465"/>
      <c r="F22" s="465"/>
      <c r="G22" s="465" t="s">
        <v>852</v>
      </c>
      <c r="H22" s="465"/>
      <c r="I22" s="465"/>
      <c r="J22" s="478"/>
      <c r="K22" s="93"/>
      <c r="N22" s="528">
        <v>10</v>
      </c>
      <c r="O22" s="528" t="s">
        <v>2513</v>
      </c>
      <c r="P22" s="528" t="s">
        <v>2514</v>
      </c>
      <c r="Q22" s="528" t="s">
        <v>2515</v>
      </c>
      <c r="R22" s="478"/>
      <c r="S22" s="93"/>
    </row>
    <row r="23" spans="1:19" ht="47.25" customHeight="1" x14ac:dyDescent="0.35">
      <c r="A23" s="465"/>
      <c r="B23" s="465"/>
      <c r="C23" s="465"/>
      <c r="D23" s="465"/>
      <c r="E23" s="465"/>
      <c r="F23" s="465"/>
      <c r="G23" s="465" t="s">
        <v>79</v>
      </c>
      <c r="H23" s="15" t="s">
        <v>80</v>
      </c>
      <c r="I23" s="465"/>
      <c r="J23" s="478"/>
      <c r="K23" s="93"/>
      <c r="N23" s="528">
        <v>11</v>
      </c>
      <c r="O23" s="528" t="s">
        <v>2516</v>
      </c>
      <c r="P23" s="528" t="s">
        <v>2517</v>
      </c>
      <c r="Q23" s="528" t="s">
        <v>2518</v>
      </c>
      <c r="R23" s="478"/>
      <c r="S23" s="93"/>
    </row>
    <row r="24" spans="1:19" ht="48" customHeight="1" x14ac:dyDescent="0.35">
      <c r="A24" s="465"/>
      <c r="B24" s="465"/>
      <c r="C24" s="465"/>
      <c r="D24" s="465"/>
      <c r="E24" s="465"/>
      <c r="F24" s="465"/>
      <c r="G24" s="465" t="s">
        <v>22</v>
      </c>
      <c r="H24" s="465" t="s">
        <v>23</v>
      </c>
      <c r="I24" s="465"/>
      <c r="J24" s="478"/>
      <c r="K24" s="93"/>
      <c r="N24" s="528">
        <v>12</v>
      </c>
      <c r="O24" s="528" t="s">
        <v>2519</v>
      </c>
      <c r="P24" s="528" t="s">
        <v>2520</v>
      </c>
      <c r="Q24" s="528" t="s">
        <v>2521</v>
      </c>
      <c r="R24" s="478"/>
      <c r="S24" s="93"/>
    </row>
    <row r="25" spans="1:19" ht="46.5" customHeight="1" x14ac:dyDescent="0.35">
      <c r="A25" s="465"/>
      <c r="B25" s="465"/>
      <c r="C25" s="465"/>
      <c r="D25" s="465"/>
      <c r="E25" s="465"/>
      <c r="F25" s="465"/>
      <c r="G25" s="465" t="s">
        <v>24</v>
      </c>
      <c r="H25" s="465" t="s">
        <v>25</v>
      </c>
      <c r="I25" s="465"/>
      <c r="J25" s="478"/>
      <c r="K25" s="93"/>
      <c r="N25" s="528">
        <v>13</v>
      </c>
      <c r="O25" s="528" t="s">
        <v>2522</v>
      </c>
      <c r="P25" s="528" t="s">
        <v>2523</v>
      </c>
      <c r="Q25" s="528" t="s">
        <v>2524</v>
      </c>
      <c r="R25" s="478"/>
      <c r="S25" s="93"/>
    </row>
    <row r="26" spans="1:19" ht="46.5" customHeight="1" x14ac:dyDescent="0.35">
      <c r="A26" s="465"/>
      <c r="B26" s="465"/>
      <c r="C26" s="465"/>
      <c r="D26" s="465"/>
      <c r="E26" s="465"/>
      <c r="F26" s="465"/>
      <c r="G26" s="465" t="s">
        <v>26</v>
      </c>
      <c r="H26" s="465" t="s">
        <v>27</v>
      </c>
      <c r="I26" s="465"/>
      <c r="J26" s="478"/>
      <c r="K26" s="93"/>
      <c r="N26" s="528">
        <v>14</v>
      </c>
      <c r="O26" s="528" t="s">
        <v>2525</v>
      </c>
      <c r="P26" s="528" t="s">
        <v>2526</v>
      </c>
      <c r="Q26" s="528" t="s">
        <v>2527</v>
      </c>
      <c r="R26" s="478"/>
      <c r="S26" s="93"/>
    </row>
    <row r="27" spans="1:19" ht="45" customHeight="1" x14ac:dyDescent="0.35">
      <c r="A27" s="465"/>
      <c r="B27" s="465"/>
      <c r="C27" s="465"/>
      <c r="D27" s="465"/>
      <c r="E27" s="465"/>
      <c r="F27" s="465"/>
      <c r="G27" s="465" t="s">
        <v>28</v>
      </c>
      <c r="H27" s="465" t="s">
        <v>29</v>
      </c>
      <c r="I27" s="465"/>
      <c r="J27" s="478"/>
      <c r="K27" s="93"/>
      <c r="N27" s="528">
        <v>15</v>
      </c>
      <c r="O27" s="528" t="s">
        <v>2528</v>
      </c>
      <c r="P27" s="528" t="s">
        <v>2529</v>
      </c>
      <c r="Q27" s="528" t="s">
        <v>2530</v>
      </c>
      <c r="R27" s="478"/>
      <c r="S27" s="93"/>
    </row>
    <row r="28" spans="1:19" ht="33.75" customHeight="1" x14ac:dyDescent="0.35">
      <c r="A28" s="465"/>
      <c r="B28" s="465"/>
      <c r="C28" s="465"/>
      <c r="D28" s="465"/>
      <c r="E28" s="465"/>
      <c r="F28" s="465"/>
      <c r="G28" s="465" t="s">
        <v>30</v>
      </c>
      <c r="H28" s="465" t="s">
        <v>31</v>
      </c>
      <c r="I28" s="465"/>
      <c r="J28" s="478"/>
      <c r="K28" s="93"/>
      <c r="N28" s="528">
        <v>16</v>
      </c>
      <c r="O28" s="528" t="s">
        <v>2531</v>
      </c>
      <c r="P28" s="528" t="s">
        <v>2532</v>
      </c>
      <c r="Q28" s="528" t="s">
        <v>2533</v>
      </c>
      <c r="R28" s="478"/>
      <c r="S28" s="93"/>
    </row>
    <row r="29" spans="1:19" ht="30.75" customHeight="1" x14ac:dyDescent="0.35">
      <c r="A29" s="465"/>
      <c r="B29" s="465"/>
      <c r="C29" s="465"/>
      <c r="D29" s="465"/>
      <c r="E29" s="465"/>
      <c r="F29" s="465"/>
      <c r="G29" s="465" t="s">
        <v>32</v>
      </c>
      <c r="H29" s="465" t="s">
        <v>33</v>
      </c>
      <c r="I29" s="465"/>
      <c r="J29" s="478"/>
      <c r="K29" s="93"/>
      <c r="N29" s="528">
        <v>17</v>
      </c>
      <c r="O29" s="528" t="s">
        <v>2534</v>
      </c>
      <c r="P29" s="528" t="s">
        <v>2535</v>
      </c>
      <c r="Q29" s="528" t="s">
        <v>2536</v>
      </c>
      <c r="R29" s="478"/>
      <c r="S29" s="93"/>
    </row>
    <row r="30" spans="1:19" ht="36" customHeight="1" x14ac:dyDescent="0.35">
      <c r="A30" s="465"/>
      <c r="B30" s="465"/>
      <c r="C30" s="465"/>
      <c r="D30" s="465"/>
      <c r="E30" s="465"/>
      <c r="F30" s="465"/>
      <c r="G30" s="465" t="s">
        <v>84</v>
      </c>
      <c r="H30" s="465" t="s">
        <v>85</v>
      </c>
      <c r="I30" s="465"/>
      <c r="J30" s="478"/>
      <c r="K30" s="93"/>
      <c r="N30" s="528">
        <v>18</v>
      </c>
      <c r="O30" s="528" t="s">
        <v>2537</v>
      </c>
      <c r="P30" s="528" t="s">
        <v>2535</v>
      </c>
      <c r="Q30" s="528" t="s">
        <v>2536</v>
      </c>
      <c r="R30" s="478"/>
      <c r="S30" s="93"/>
    </row>
    <row r="31" spans="1:19" ht="33.75" customHeight="1" x14ac:dyDescent="0.35">
      <c r="A31" s="465"/>
      <c r="B31" s="465"/>
      <c r="C31" s="465"/>
      <c r="D31" s="465"/>
      <c r="E31" s="465"/>
      <c r="F31" s="465"/>
      <c r="G31" s="465" t="s">
        <v>86</v>
      </c>
      <c r="H31" s="465" t="s">
        <v>87</v>
      </c>
      <c r="I31" s="465"/>
      <c r="J31" s="478"/>
      <c r="K31" s="93"/>
      <c r="N31" s="528">
        <v>19</v>
      </c>
      <c r="O31" s="528" t="s">
        <v>2538</v>
      </c>
      <c r="P31" s="528" t="s">
        <v>2535</v>
      </c>
      <c r="Q31" s="528" t="s">
        <v>2536</v>
      </c>
      <c r="R31" s="478"/>
      <c r="S31" s="93"/>
    </row>
    <row r="32" spans="1:19" ht="34.5" customHeight="1" x14ac:dyDescent="0.35">
      <c r="A32" s="465"/>
      <c r="B32" s="465"/>
      <c r="C32" s="465"/>
      <c r="D32" s="465"/>
      <c r="E32" s="465"/>
      <c r="F32" s="465"/>
      <c r="G32" s="465" t="s">
        <v>88</v>
      </c>
      <c r="H32" s="465"/>
      <c r="I32" s="465"/>
      <c r="J32" s="478"/>
      <c r="K32" s="93"/>
      <c r="N32" s="528">
        <v>20</v>
      </c>
      <c r="O32" s="528" t="s">
        <v>2539</v>
      </c>
      <c r="P32" s="528" t="s">
        <v>2487</v>
      </c>
      <c r="Q32" s="528" t="s">
        <v>2488</v>
      </c>
      <c r="R32" s="478"/>
      <c r="S32" s="93"/>
    </row>
    <row r="33" spans="1:19" ht="33.75" customHeight="1" x14ac:dyDescent="0.35">
      <c r="A33" s="465"/>
      <c r="B33" s="465"/>
      <c r="C33" s="465"/>
      <c r="D33" s="465"/>
      <c r="E33" s="465"/>
      <c r="F33" s="465"/>
      <c r="G33" s="465" t="s">
        <v>74</v>
      </c>
      <c r="H33" s="465" t="s">
        <v>81</v>
      </c>
      <c r="I33" s="465"/>
      <c r="J33" s="478"/>
      <c r="K33" s="93"/>
      <c r="N33" s="528">
        <v>21</v>
      </c>
      <c r="O33" s="528" t="s">
        <v>2540</v>
      </c>
      <c r="P33" s="528" t="s">
        <v>2541</v>
      </c>
      <c r="Q33" s="528" t="s">
        <v>2542</v>
      </c>
      <c r="R33" s="478"/>
      <c r="S33" s="93"/>
    </row>
    <row r="34" spans="1:19" ht="78" customHeight="1" x14ac:dyDescent="0.35">
      <c r="A34" s="465"/>
      <c r="B34" s="465" t="s">
        <v>8</v>
      </c>
      <c r="C34" s="465"/>
      <c r="D34" s="465" t="s">
        <v>8</v>
      </c>
      <c r="E34" s="465"/>
      <c r="F34" s="465"/>
      <c r="G34" s="465" t="s">
        <v>82</v>
      </c>
      <c r="H34" s="465" t="s">
        <v>2746</v>
      </c>
      <c r="I34" s="465"/>
      <c r="J34" s="478"/>
      <c r="K34" s="93"/>
      <c r="N34" s="528">
        <v>22</v>
      </c>
      <c r="O34" s="528" t="s">
        <v>2543</v>
      </c>
      <c r="P34" s="528" t="s">
        <v>2544</v>
      </c>
      <c r="Q34" s="528" t="s">
        <v>2545</v>
      </c>
      <c r="R34" s="478"/>
      <c r="S34" s="93"/>
    </row>
    <row r="35" spans="1:19" ht="60.75" customHeight="1" x14ac:dyDescent="0.35">
      <c r="A35" s="465"/>
      <c r="B35" s="465"/>
      <c r="C35" s="465"/>
      <c r="D35" s="465"/>
      <c r="E35" s="465"/>
      <c r="F35" s="465"/>
      <c r="G35" s="465" t="s">
        <v>89</v>
      </c>
      <c r="H35" s="465"/>
      <c r="I35" s="465"/>
      <c r="J35" s="478"/>
      <c r="K35" s="93"/>
      <c r="N35" s="528">
        <v>23</v>
      </c>
      <c r="O35" s="528" t="s">
        <v>2546</v>
      </c>
      <c r="P35" s="528" t="s">
        <v>2547</v>
      </c>
      <c r="Q35" s="528" t="s">
        <v>2548</v>
      </c>
      <c r="R35" s="478"/>
      <c r="S35" s="93"/>
    </row>
    <row r="36" spans="1:19" ht="66.75" customHeight="1" x14ac:dyDescent="0.35">
      <c r="A36" s="465"/>
      <c r="B36" s="465"/>
      <c r="C36" s="465"/>
      <c r="D36" s="465"/>
      <c r="E36" s="465"/>
      <c r="F36" s="465"/>
      <c r="G36" s="465" t="s">
        <v>34</v>
      </c>
      <c r="H36" s="465" t="s">
        <v>35</v>
      </c>
      <c r="I36" s="465"/>
      <c r="J36" s="478"/>
      <c r="K36" s="93"/>
      <c r="N36" s="528">
        <v>24</v>
      </c>
      <c r="O36" s="528" t="s">
        <v>2549</v>
      </c>
      <c r="P36" s="528" t="s">
        <v>2547</v>
      </c>
      <c r="Q36" s="528" t="s">
        <v>2548</v>
      </c>
      <c r="R36" s="478"/>
      <c r="S36" s="93"/>
    </row>
    <row r="37" spans="1:19" ht="29" x14ac:dyDescent="0.35">
      <c r="A37" s="465"/>
      <c r="B37" s="465"/>
      <c r="C37" s="465"/>
      <c r="D37" s="465"/>
      <c r="E37" s="465"/>
      <c r="F37" s="465"/>
      <c r="G37" s="465" t="s">
        <v>90</v>
      </c>
      <c r="H37" s="465" t="s">
        <v>91</v>
      </c>
      <c r="I37" s="465"/>
      <c r="J37" s="478"/>
      <c r="K37" s="93"/>
      <c r="N37" s="528">
        <v>25</v>
      </c>
      <c r="O37" s="528" t="s">
        <v>2550</v>
      </c>
      <c r="P37" s="528" t="s">
        <v>2551</v>
      </c>
      <c r="Q37" s="528" t="s">
        <v>2552</v>
      </c>
      <c r="R37" s="478"/>
      <c r="S37" s="93"/>
    </row>
    <row r="38" spans="1:19" ht="50.25" customHeight="1" x14ac:dyDescent="0.35">
      <c r="A38" s="465"/>
      <c r="B38" s="465"/>
      <c r="C38" s="465"/>
      <c r="D38" s="465"/>
      <c r="E38" s="465"/>
      <c r="F38" s="465"/>
      <c r="G38" s="465" t="s">
        <v>37</v>
      </c>
      <c r="H38" s="465" t="s">
        <v>38</v>
      </c>
      <c r="I38" s="465"/>
      <c r="J38" s="478"/>
      <c r="K38" s="93"/>
      <c r="N38" s="528">
        <v>26</v>
      </c>
      <c r="O38" s="528" t="s">
        <v>2553</v>
      </c>
      <c r="P38" s="528" t="s">
        <v>2541</v>
      </c>
      <c r="Q38" s="528" t="s">
        <v>2542</v>
      </c>
      <c r="R38" s="478"/>
      <c r="S38" s="93"/>
    </row>
    <row r="39" spans="1:19" ht="48.75" customHeight="1" x14ac:dyDescent="0.35">
      <c r="A39" s="465"/>
      <c r="B39" s="465"/>
      <c r="C39" s="465"/>
      <c r="D39" s="465"/>
      <c r="E39" s="465"/>
      <c r="F39" s="465"/>
      <c r="G39" s="465" t="s">
        <v>92</v>
      </c>
      <c r="H39" s="465" t="s">
        <v>38</v>
      </c>
      <c r="I39" s="465"/>
      <c r="J39" s="478"/>
      <c r="K39" s="93"/>
      <c r="N39" s="528">
        <v>27</v>
      </c>
      <c r="O39" s="528" t="s">
        <v>2554</v>
      </c>
      <c r="P39" s="528" t="s">
        <v>2555</v>
      </c>
      <c r="Q39" s="528" t="s">
        <v>2556</v>
      </c>
      <c r="R39" s="15"/>
      <c r="S39" s="15"/>
    </row>
    <row r="40" spans="1:19" ht="47.25" customHeight="1" x14ac:dyDescent="0.35">
      <c r="A40" s="465"/>
      <c r="B40" s="465"/>
      <c r="C40" s="465"/>
      <c r="D40" s="465"/>
      <c r="E40" s="465"/>
      <c r="F40" s="465"/>
      <c r="G40" s="465" t="s">
        <v>39</v>
      </c>
      <c r="H40" s="465" t="s">
        <v>40</v>
      </c>
      <c r="I40" s="465"/>
      <c r="J40" s="478"/>
      <c r="K40" s="93"/>
    </row>
    <row r="41" spans="1:19" ht="33.75" customHeight="1" x14ac:dyDescent="0.35">
      <c r="A41" s="465"/>
      <c r="B41" s="465"/>
      <c r="C41" s="465"/>
      <c r="D41" s="465"/>
      <c r="E41" s="465"/>
      <c r="F41" s="465"/>
      <c r="G41" s="465" t="s">
        <v>93</v>
      </c>
      <c r="H41" s="465" t="s">
        <v>94</v>
      </c>
      <c r="I41" s="465"/>
      <c r="J41" s="478"/>
      <c r="K41" s="93"/>
    </row>
    <row r="42" spans="1:19" ht="51.75" customHeight="1" x14ac:dyDescent="0.35">
      <c r="A42" s="465"/>
      <c r="B42" s="465"/>
      <c r="C42" s="465"/>
      <c r="D42" s="465"/>
      <c r="E42" s="465"/>
      <c r="F42" s="465"/>
      <c r="G42" s="465" t="s">
        <v>41</v>
      </c>
      <c r="H42" s="465" t="s">
        <v>42</v>
      </c>
      <c r="I42" s="465"/>
      <c r="J42" s="478"/>
      <c r="K42" s="93"/>
    </row>
    <row r="43" spans="1:19" ht="78" customHeight="1" x14ac:dyDescent="0.35">
      <c r="A43" s="465"/>
      <c r="B43" s="465"/>
      <c r="C43" s="465"/>
      <c r="D43" s="465"/>
      <c r="E43" s="465"/>
      <c r="F43" s="465"/>
      <c r="G43" s="465" t="s">
        <v>43</v>
      </c>
      <c r="H43" s="465" t="s">
        <v>44</v>
      </c>
      <c r="I43" s="465"/>
      <c r="J43" s="478"/>
      <c r="K43" s="93"/>
    </row>
    <row r="44" spans="1:19" ht="87" x14ac:dyDescent="0.35">
      <c r="A44" s="465"/>
      <c r="B44" s="465"/>
      <c r="C44" s="465"/>
      <c r="D44" s="465"/>
      <c r="E44" s="465"/>
      <c r="F44" s="465"/>
      <c r="G44" s="465" t="s">
        <v>45</v>
      </c>
      <c r="H44" s="465" t="s">
        <v>46</v>
      </c>
      <c r="I44" s="465"/>
      <c r="J44" s="478"/>
      <c r="K44" s="93"/>
    </row>
    <row r="45" spans="1:19" ht="29" x14ac:dyDescent="0.35">
      <c r="A45" s="465"/>
      <c r="B45" s="465"/>
      <c r="C45" s="465"/>
      <c r="D45" s="465"/>
      <c r="E45" s="465"/>
      <c r="F45" s="465"/>
      <c r="G45" s="465" t="s">
        <v>47</v>
      </c>
      <c r="H45" s="465" t="s">
        <v>48</v>
      </c>
      <c r="I45" s="465"/>
      <c r="J45" s="478"/>
      <c r="K45" s="93"/>
    </row>
    <row r="46" spans="1:19" ht="29" x14ac:dyDescent="0.35">
      <c r="A46" s="465"/>
      <c r="B46" s="465"/>
      <c r="C46" s="465"/>
      <c r="D46" s="465"/>
      <c r="E46" s="465"/>
      <c r="F46" s="465"/>
      <c r="G46" s="465" t="s">
        <v>49</v>
      </c>
      <c r="H46" s="465" t="s">
        <v>50</v>
      </c>
      <c r="I46" s="465"/>
      <c r="J46" s="478"/>
      <c r="K46" s="93"/>
    </row>
    <row r="47" spans="1:19" x14ac:dyDescent="0.35">
      <c r="A47" s="465"/>
      <c r="B47" s="465"/>
      <c r="C47" s="465"/>
      <c r="D47" s="465"/>
      <c r="E47" s="465"/>
      <c r="F47" s="465"/>
      <c r="G47" s="465" t="s">
        <v>51</v>
      </c>
      <c r="H47" s="465" t="s">
        <v>52</v>
      </c>
      <c r="I47" s="465"/>
      <c r="J47" s="478"/>
      <c r="K47" s="93"/>
    </row>
    <row r="48" spans="1:19" ht="101.5" x14ac:dyDescent="0.35">
      <c r="A48" s="465"/>
      <c r="B48" s="465"/>
      <c r="C48" s="465"/>
      <c r="D48" s="465"/>
      <c r="E48" s="465"/>
      <c r="F48" s="465"/>
      <c r="G48" s="93" t="s">
        <v>854</v>
      </c>
      <c r="H48" s="465" t="s">
        <v>54</v>
      </c>
      <c r="I48" s="465"/>
      <c r="J48" s="478"/>
      <c r="K48" s="93"/>
    </row>
    <row r="49" spans="1:11" ht="203" x14ac:dyDescent="0.35">
      <c r="A49" s="465"/>
      <c r="B49" s="465"/>
      <c r="C49" s="465"/>
      <c r="D49" s="465"/>
      <c r="E49" s="465"/>
      <c r="F49" s="465"/>
      <c r="G49" s="465" t="s">
        <v>55</v>
      </c>
      <c r="H49" s="465" t="s">
        <v>56</v>
      </c>
      <c r="I49" s="465"/>
      <c r="J49" s="478"/>
      <c r="K49" s="93"/>
    </row>
    <row r="50" spans="1:11" ht="29" x14ac:dyDescent="0.35">
      <c r="A50" s="465"/>
      <c r="B50" s="465"/>
      <c r="C50" s="465"/>
      <c r="D50" s="465"/>
      <c r="E50" s="465"/>
      <c r="F50" s="465"/>
      <c r="G50" s="465" t="s">
        <v>57</v>
      </c>
      <c r="H50" s="465" t="s">
        <v>58</v>
      </c>
      <c r="I50" s="465"/>
      <c r="J50" s="478"/>
      <c r="K50" s="93"/>
    </row>
    <row r="51" spans="1:11" ht="29" x14ac:dyDescent="0.35">
      <c r="A51" s="465"/>
      <c r="B51" s="465"/>
      <c r="C51" s="465"/>
      <c r="D51" s="465"/>
      <c r="E51" s="465"/>
      <c r="F51" s="465"/>
      <c r="G51" s="465" t="s">
        <v>855</v>
      </c>
      <c r="H51" s="465"/>
      <c r="I51" s="465"/>
      <c r="J51" s="478"/>
      <c r="K51" s="93"/>
    </row>
    <row r="52" spans="1:11" ht="29" x14ac:dyDescent="0.35">
      <c r="A52" s="465"/>
      <c r="B52" s="465"/>
      <c r="C52" s="465"/>
      <c r="D52" s="465"/>
      <c r="E52" s="465"/>
      <c r="F52" s="465"/>
      <c r="G52" s="465" t="s">
        <v>59</v>
      </c>
      <c r="H52" s="465" t="s">
        <v>60</v>
      </c>
      <c r="I52" s="465"/>
      <c r="J52" s="478"/>
      <c r="K52" s="93"/>
    </row>
    <row r="53" spans="1:11" ht="29" x14ac:dyDescent="0.35">
      <c r="A53" s="465"/>
      <c r="B53" s="465"/>
      <c r="C53" s="465"/>
      <c r="D53" s="465"/>
      <c r="E53" s="465"/>
      <c r="F53" s="465"/>
      <c r="G53" s="465" t="s">
        <v>856</v>
      </c>
      <c r="H53" s="465"/>
      <c r="I53" s="465"/>
      <c r="J53" s="478"/>
      <c r="K53" s="93"/>
    </row>
    <row r="54" spans="1:11" ht="29" x14ac:dyDescent="0.35">
      <c r="A54" s="465"/>
      <c r="B54" s="465"/>
      <c r="C54" s="465"/>
      <c r="D54" s="465"/>
      <c r="E54" s="465"/>
      <c r="F54" s="465"/>
      <c r="G54" s="465" t="s">
        <v>857</v>
      </c>
      <c r="H54" s="465"/>
      <c r="I54" s="465"/>
      <c r="J54" s="478"/>
      <c r="K54" s="93"/>
    </row>
    <row r="55" spans="1:11" ht="35.25" customHeight="1" x14ac:dyDescent="0.35">
      <c r="A55" s="465"/>
      <c r="B55" s="465"/>
      <c r="C55" s="465"/>
      <c r="D55" s="465"/>
      <c r="E55" s="465"/>
      <c r="F55" s="465"/>
      <c r="G55" s="465" t="s">
        <v>858</v>
      </c>
      <c r="H55" s="465"/>
      <c r="I55" s="465"/>
      <c r="J55" s="478"/>
      <c r="K55" s="93"/>
    </row>
    <row r="56" spans="1:11" ht="60.75" customHeight="1" x14ac:dyDescent="0.35">
      <c r="A56" s="465"/>
      <c r="B56" s="465"/>
      <c r="C56" s="465"/>
      <c r="D56" s="465"/>
      <c r="E56" s="465"/>
      <c r="F56" s="465"/>
      <c r="G56" s="465" t="s">
        <v>859</v>
      </c>
      <c r="H56" s="465" t="s">
        <v>70</v>
      </c>
      <c r="I56" s="465"/>
      <c r="J56" s="478"/>
      <c r="K56" s="93"/>
    </row>
    <row r="57" spans="1:11" ht="36.75" customHeight="1" x14ac:dyDescent="0.35">
      <c r="A57" s="465"/>
      <c r="B57" s="465"/>
      <c r="C57" s="465"/>
      <c r="D57" s="465"/>
      <c r="E57" s="465"/>
      <c r="F57" s="465"/>
      <c r="G57" s="465" t="s">
        <v>61</v>
      </c>
      <c r="H57" s="465" t="s">
        <v>62</v>
      </c>
      <c r="I57" s="465"/>
      <c r="J57" s="478"/>
      <c r="K57" s="93"/>
    </row>
    <row r="58" spans="1:11" ht="32.25" customHeight="1" x14ac:dyDescent="0.35">
      <c r="A58" s="465"/>
      <c r="B58" s="465"/>
      <c r="C58" s="465"/>
      <c r="D58" s="465"/>
      <c r="E58" s="465"/>
      <c r="F58" s="465"/>
      <c r="G58" s="465" t="s">
        <v>63</v>
      </c>
      <c r="H58" s="465" t="s">
        <v>64</v>
      </c>
      <c r="I58" s="465"/>
      <c r="J58" s="478"/>
      <c r="K58" s="93"/>
    </row>
    <row r="59" spans="1:11" ht="43.5" x14ac:dyDescent="0.35">
      <c r="A59" s="465"/>
      <c r="B59" s="465"/>
      <c r="C59" s="465"/>
      <c r="D59" s="465"/>
      <c r="E59" s="465"/>
      <c r="F59" s="465"/>
      <c r="G59" s="465" t="s">
        <v>65</v>
      </c>
      <c r="H59" s="465" t="s">
        <v>66</v>
      </c>
      <c r="I59" s="465"/>
      <c r="J59" s="478"/>
      <c r="K59" s="93"/>
    </row>
    <row r="60" spans="1:11" ht="29.25" customHeight="1" x14ac:dyDescent="0.35">
      <c r="A60" s="465"/>
      <c r="B60" s="465"/>
      <c r="C60" s="465"/>
      <c r="D60" s="465"/>
      <c r="E60" s="465"/>
      <c r="F60" s="465"/>
      <c r="G60" s="465" t="s">
        <v>67</v>
      </c>
      <c r="H60" s="465" t="s">
        <v>68</v>
      </c>
      <c r="I60" s="465"/>
      <c r="J60" s="478"/>
      <c r="K60" s="93"/>
    </row>
    <row r="61" spans="1:11" ht="59.25" customHeight="1" x14ac:dyDescent="0.35">
      <c r="A61" s="465"/>
      <c r="B61" s="465"/>
      <c r="C61" s="465"/>
      <c r="D61" s="465"/>
      <c r="E61" s="465"/>
      <c r="F61" s="465"/>
      <c r="G61" s="465" t="s">
        <v>71</v>
      </c>
      <c r="H61" s="465" t="s">
        <v>72</v>
      </c>
      <c r="I61" s="465"/>
      <c r="J61" s="478"/>
      <c r="K61" s="93"/>
    </row>
    <row r="62" spans="1:11" ht="43.5" x14ac:dyDescent="0.35">
      <c r="A62" s="465"/>
      <c r="B62" s="465"/>
      <c r="C62" s="465"/>
      <c r="D62" s="465"/>
      <c r="E62" s="465"/>
      <c r="F62" s="465"/>
      <c r="G62" s="465" t="s">
        <v>860</v>
      </c>
      <c r="H62" s="465"/>
      <c r="I62" s="465"/>
      <c r="J62" s="478"/>
      <c r="K62" s="93"/>
    </row>
    <row r="63" spans="1:11" x14ac:dyDescent="0.35">
      <c r="A63" s="465"/>
      <c r="B63" s="465"/>
      <c r="C63" s="465"/>
      <c r="D63" s="465"/>
      <c r="E63" s="465"/>
      <c r="F63" s="465"/>
      <c r="G63" s="465" t="s">
        <v>96</v>
      </c>
      <c r="H63" s="15" t="s">
        <v>98</v>
      </c>
      <c r="I63" s="465"/>
      <c r="J63" s="478"/>
      <c r="K63" s="93"/>
    </row>
    <row r="64" spans="1:11" ht="51.75" customHeight="1" x14ac:dyDescent="0.35">
      <c r="A64" s="465"/>
      <c r="B64" s="465"/>
      <c r="C64" s="465"/>
      <c r="D64" s="465"/>
      <c r="E64" s="15"/>
      <c r="F64" s="465"/>
      <c r="G64" s="465" t="s">
        <v>97</v>
      </c>
      <c r="H64" s="465" t="s">
        <v>99</v>
      </c>
      <c r="I64" s="465"/>
      <c r="J64" s="478"/>
      <c r="K64" s="93"/>
    </row>
    <row r="65" spans="1:11" x14ac:dyDescent="0.35">
      <c r="A65" s="15"/>
      <c r="B65" s="15"/>
      <c r="C65" s="15"/>
      <c r="D65" s="15"/>
      <c r="E65" s="15"/>
      <c r="F65" s="15" t="s">
        <v>8</v>
      </c>
      <c r="G65" s="465" t="s">
        <v>2558</v>
      </c>
      <c r="H65" s="15"/>
      <c r="I65" s="15"/>
      <c r="J65" s="524"/>
      <c r="K65" s="15"/>
    </row>
    <row r="66" spans="1:11" x14ac:dyDescent="0.35">
      <c r="A66" s="15"/>
      <c r="B66" s="15"/>
      <c r="C66" s="15"/>
      <c r="D66" s="15"/>
      <c r="E66" s="15"/>
      <c r="F66" s="15" t="s">
        <v>8</v>
      </c>
      <c r="G66" s="465" t="s">
        <v>2745</v>
      </c>
      <c r="H66" s="15"/>
      <c r="I66" s="15"/>
      <c r="J66" s="524"/>
      <c r="K66" s="15"/>
    </row>
    <row r="67" spans="1:11" ht="31.5" customHeight="1" x14ac:dyDescent="0.35">
      <c r="H67"/>
    </row>
    <row r="68" spans="1:11" x14ac:dyDescent="0.35">
      <c r="H68"/>
    </row>
    <row r="69" spans="1:11" x14ac:dyDescent="0.35">
      <c r="H69"/>
    </row>
    <row r="70" spans="1:11" x14ac:dyDescent="0.35">
      <c r="H70"/>
    </row>
    <row r="71" spans="1:11" x14ac:dyDescent="0.35">
      <c r="H71"/>
    </row>
    <row r="72" spans="1:11" x14ac:dyDescent="0.35">
      <c r="H72"/>
    </row>
    <row r="73" spans="1:11" x14ac:dyDescent="0.35">
      <c r="H73"/>
    </row>
    <row r="74" spans="1:11" ht="36.75" customHeight="1" x14ac:dyDescent="0.35">
      <c r="H74"/>
    </row>
    <row r="75" spans="1:11" ht="17.25" customHeight="1" x14ac:dyDescent="0.35">
      <c r="H75"/>
    </row>
    <row r="76" spans="1:11" ht="32.25" customHeight="1" x14ac:dyDescent="0.35">
      <c r="H76"/>
    </row>
    <row r="77" spans="1:11" ht="46.5" customHeight="1" x14ac:dyDescent="0.35">
      <c r="H77"/>
    </row>
    <row r="78" spans="1:11" ht="47.25" customHeight="1" x14ac:dyDescent="0.35">
      <c r="H78"/>
    </row>
    <row r="79" spans="1:11" x14ac:dyDescent="0.35">
      <c r="H79"/>
    </row>
  </sheetData>
  <mergeCells count="22">
    <mergeCell ref="Q11:Q12"/>
    <mergeCell ref="N10:Q10"/>
    <mergeCell ref="A11:B11"/>
    <mergeCell ref="C11:F11"/>
    <mergeCell ref="G11:I11"/>
    <mergeCell ref="N11:N12"/>
    <mergeCell ref="O11:O12"/>
    <mergeCell ref="P11:P12"/>
    <mergeCell ref="A7:E7"/>
    <mergeCell ref="F7:G7"/>
    <mergeCell ref="A8:E8"/>
    <mergeCell ref="F8:G8"/>
    <mergeCell ref="B9:E9"/>
    <mergeCell ref="F9:G9"/>
    <mergeCell ref="A1:I2"/>
    <mergeCell ref="A3:B3"/>
    <mergeCell ref="C3:D3"/>
    <mergeCell ref="E3:F3"/>
    <mergeCell ref="A4:B6"/>
    <mergeCell ref="C4:D6"/>
    <mergeCell ref="E4:F4"/>
    <mergeCell ref="E6:F6"/>
  </mergeCells>
  <hyperlinks>
    <hyperlink ref="H4" r:id="rId1" xr:uid="{6C408B9E-2C18-4192-98E0-F76C30F0B074}"/>
    <hyperlink ref="H5" r:id="rId2" xr:uid="{9250340D-21F4-419B-BDBA-65D99BE9B48B}"/>
    <hyperlink ref="H6" r:id="rId3" xr:uid="{AB5E8E76-4A08-400D-B9DE-3583321BEA8F}"/>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C1CA-F5D5-4BD1-A3A5-C9C8E6DE062A}">
  <dimension ref="A1:R63"/>
  <sheetViews>
    <sheetView workbookViewId="0">
      <selection activeCell="I4" sqref="I4"/>
    </sheetView>
  </sheetViews>
  <sheetFormatPr baseColWidth="10" defaultColWidth="13.6328125" defaultRowHeight="14.5" x14ac:dyDescent="0.35"/>
  <cols>
    <col min="1" max="16384" width="13.6328125" style="566"/>
  </cols>
  <sheetData>
    <row r="1" spans="1:18" ht="72.5" x14ac:dyDescent="0.35">
      <c r="A1" s="71" t="s">
        <v>100</v>
      </c>
      <c r="B1" s="71" t="s">
        <v>2988</v>
      </c>
      <c r="C1" s="71" t="s">
        <v>115</v>
      </c>
      <c r="D1" s="71" t="s">
        <v>108</v>
      </c>
      <c r="E1" s="71" t="s">
        <v>109</v>
      </c>
      <c r="F1" s="71" t="s">
        <v>110</v>
      </c>
      <c r="G1" s="71" t="s">
        <v>907</v>
      </c>
      <c r="H1" s="71" t="s">
        <v>112</v>
      </c>
      <c r="I1" s="71" t="s">
        <v>117</v>
      </c>
      <c r="J1" s="71" t="s">
        <v>7</v>
      </c>
      <c r="K1" s="71" t="s">
        <v>876</v>
      </c>
      <c r="L1" s="71" t="s">
        <v>6</v>
      </c>
      <c r="M1" s="72" t="s">
        <v>877</v>
      </c>
      <c r="N1" s="71" t="s">
        <v>878</v>
      </c>
      <c r="O1" s="71" t="s">
        <v>879</v>
      </c>
      <c r="P1" s="71" t="s">
        <v>121</v>
      </c>
      <c r="Q1" s="73" t="s">
        <v>875</v>
      </c>
      <c r="R1" s="63"/>
    </row>
    <row r="2" spans="1:18" ht="145" x14ac:dyDescent="0.35">
      <c r="A2" s="74" t="s">
        <v>2989</v>
      </c>
      <c r="B2" s="74" t="s">
        <v>2990</v>
      </c>
      <c r="C2" s="74"/>
      <c r="D2" s="74" t="s">
        <v>2991</v>
      </c>
      <c r="E2" s="74" t="s">
        <v>2992</v>
      </c>
      <c r="F2" s="74" t="s">
        <v>2993</v>
      </c>
      <c r="G2" s="622" t="s">
        <v>2994</v>
      </c>
      <c r="H2" s="74" t="s">
        <v>2992</v>
      </c>
      <c r="I2" s="74" t="s">
        <v>2995</v>
      </c>
      <c r="J2" s="74"/>
      <c r="K2" s="74"/>
      <c r="L2" s="74"/>
      <c r="M2" s="75"/>
      <c r="N2" s="74"/>
      <c r="O2" s="74" t="s">
        <v>2996</v>
      </c>
      <c r="P2" s="74"/>
      <c r="Q2" s="76"/>
      <c r="R2" s="63"/>
    </row>
    <row r="3" spans="1:18" x14ac:dyDescent="0.35">
      <c r="B3" s="35"/>
      <c r="C3" s="35"/>
      <c r="D3" s="35"/>
      <c r="E3" s="35"/>
      <c r="F3" s="35"/>
      <c r="G3" s="35"/>
      <c r="H3" s="35"/>
      <c r="I3" s="35"/>
      <c r="J3" s="35"/>
      <c r="K3" s="68"/>
      <c r="L3" s="35"/>
      <c r="M3" s="35"/>
      <c r="N3" s="35"/>
      <c r="O3" s="69"/>
      <c r="P3" s="63"/>
      <c r="Q3" s="63"/>
    </row>
    <row r="4" spans="1:18" ht="37.5" customHeight="1" x14ac:dyDescent="0.35">
      <c r="A4" s="748" t="s">
        <v>2803</v>
      </c>
      <c r="B4" s="749"/>
      <c r="C4" s="749"/>
      <c r="D4" s="749"/>
      <c r="E4" s="750"/>
      <c r="F4" s="623" t="s">
        <v>2997</v>
      </c>
      <c r="I4" s="70"/>
      <c r="J4" s="70"/>
      <c r="K4" s="70"/>
      <c r="L4" s="70"/>
      <c r="M4" s="70"/>
      <c r="N4" s="70"/>
      <c r="O4" s="70"/>
      <c r="P4" s="63"/>
      <c r="Q4" s="63"/>
    </row>
    <row r="5" spans="1:18" ht="39.75" customHeight="1" x14ac:dyDescent="0.35">
      <c r="A5" s="748" t="s">
        <v>2804</v>
      </c>
      <c r="B5" s="749"/>
      <c r="C5" s="749"/>
      <c r="D5" s="749"/>
      <c r="E5" s="750"/>
      <c r="F5" s="623" t="s">
        <v>2998</v>
      </c>
      <c r="I5" s="67"/>
      <c r="J5" s="67"/>
      <c r="K5" s="67"/>
      <c r="L5" s="67"/>
      <c r="M5" s="67"/>
      <c r="N5" s="67"/>
      <c r="O5" s="67"/>
    </row>
    <row r="6" spans="1:18" x14ac:dyDescent="0.35">
      <c r="B6" s="751" t="s">
        <v>2999</v>
      </c>
      <c r="C6" s="752"/>
      <c r="D6" s="752"/>
      <c r="E6" s="753"/>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58"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x14ac:dyDescent="0.35">
      <c r="A11" s="1" t="s">
        <v>8</v>
      </c>
      <c r="B11" s="1"/>
      <c r="C11" s="1"/>
      <c r="D11" s="1"/>
      <c r="E11" s="1"/>
      <c r="F11" s="1"/>
      <c r="G11" s="1" t="s">
        <v>3</v>
      </c>
      <c r="H11" s="1"/>
      <c r="I11" s="1"/>
    </row>
    <row r="12" spans="1:18" ht="203.5" x14ac:dyDescent="0.4">
      <c r="A12" s="1"/>
      <c r="B12" s="1"/>
      <c r="C12" s="1"/>
      <c r="D12" s="1"/>
      <c r="E12" s="1"/>
      <c r="F12" s="1"/>
      <c r="G12" s="1" t="s">
        <v>853</v>
      </c>
      <c r="H12" s="1" t="s">
        <v>73</v>
      </c>
      <c r="I12" s="64"/>
    </row>
    <row r="13" spans="1:18" ht="29" x14ac:dyDescent="0.35">
      <c r="A13" s="1"/>
      <c r="B13" s="1"/>
      <c r="C13" s="1"/>
      <c r="D13" s="1"/>
      <c r="E13" s="1"/>
      <c r="F13" s="1"/>
      <c r="G13" s="1" t="s">
        <v>14</v>
      </c>
      <c r="H13" s="566" t="s">
        <v>76</v>
      </c>
      <c r="I13" s="1"/>
    </row>
    <row r="14" spans="1:18" ht="43.5" x14ac:dyDescent="0.35">
      <c r="A14" s="1"/>
      <c r="B14" s="1"/>
      <c r="C14" s="1"/>
      <c r="D14" s="1"/>
      <c r="E14" s="1"/>
      <c r="F14" s="1"/>
      <c r="G14" s="1" t="s">
        <v>16</v>
      </c>
      <c r="H14" s="1"/>
      <c r="I14" s="1"/>
    </row>
    <row r="15" spans="1:18" ht="43.5" x14ac:dyDescent="0.35">
      <c r="A15" s="1"/>
      <c r="B15" s="1"/>
      <c r="C15" s="1"/>
      <c r="D15" s="1"/>
      <c r="E15" s="1"/>
      <c r="F15" s="1"/>
      <c r="G15" s="1" t="s">
        <v>17</v>
      </c>
      <c r="H15" s="1" t="s">
        <v>19</v>
      </c>
      <c r="I15" s="1"/>
    </row>
    <row r="16" spans="1:18" ht="43.5" x14ac:dyDescent="0.35">
      <c r="A16" s="1"/>
      <c r="B16" s="1"/>
      <c r="C16" s="1"/>
      <c r="D16" s="1"/>
      <c r="E16" s="1"/>
      <c r="F16" s="1"/>
      <c r="G16" s="1" t="s">
        <v>20</v>
      </c>
      <c r="H16" s="1" t="s">
        <v>21</v>
      </c>
      <c r="I16" s="1"/>
    </row>
    <row r="17" spans="1:9" ht="58" x14ac:dyDescent="0.35">
      <c r="A17" s="1"/>
      <c r="B17" s="1"/>
      <c r="C17" s="1"/>
      <c r="D17" s="1"/>
      <c r="E17" s="1"/>
      <c r="F17" s="1"/>
      <c r="G17" s="1" t="s">
        <v>75</v>
      </c>
      <c r="H17" s="1" t="s">
        <v>77</v>
      </c>
      <c r="I17" s="1"/>
    </row>
    <row r="18" spans="1:9" ht="29" x14ac:dyDescent="0.35">
      <c r="A18" s="1" t="s">
        <v>8</v>
      </c>
      <c r="B18" s="1"/>
      <c r="C18" s="1"/>
      <c r="D18" s="1"/>
      <c r="E18" s="1"/>
      <c r="F18" s="1"/>
      <c r="G18" s="1" t="s">
        <v>78</v>
      </c>
      <c r="H18" s="1" t="s">
        <v>76</v>
      </c>
      <c r="I18" s="1"/>
    </row>
    <row r="19" spans="1:9" ht="43.5" x14ac:dyDescent="0.35">
      <c r="A19" s="1"/>
      <c r="B19" s="1"/>
      <c r="C19" s="1"/>
      <c r="D19" s="1"/>
      <c r="E19" s="1"/>
      <c r="F19" s="1"/>
      <c r="G19" s="1" t="s">
        <v>852</v>
      </c>
      <c r="H19" s="1"/>
      <c r="I19" s="1"/>
    </row>
    <row r="20" spans="1:9" ht="72.5" x14ac:dyDescent="0.35">
      <c r="A20" s="1"/>
      <c r="B20" s="1"/>
      <c r="C20" s="1"/>
      <c r="D20" s="1"/>
      <c r="E20" s="1"/>
      <c r="F20" s="1"/>
      <c r="G20" s="1" t="s">
        <v>79</v>
      </c>
      <c r="H20" s="566" t="s">
        <v>80</v>
      </c>
      <c r="I20" s="1"/>
    </row>
    <row r="21" spans="1:9" ht="43.5" x14ac:dyDescent="0.35">
      <c r="A21" s="1"/>
      <c r="B21" s="1"/>
      <c r="C21" s="1"/>
      <c r="D21" s="1"/>
      <c r="E21" s="1"/>
      <c r="F21" s="1"/>
      <c r="G21" s="1" t="s">
        <v>22</v>
      </c>
      <c r="H21" s="1" t="s">
        <v>23</v>
      </c>
      <c r="I21" s="1"/>
    </row>
    <row r="22" spans="1:9" ht="43.5" x14ac:dyDescent="0.35">
      <c r="A22" s="1"/>
      <c r="B22" s="1"/>
      <c r="C22" s="1"/>
      <c r="D22" s="1"/>
      <c r="E22" s="1"/>
      <c r="F22" s="1"/>
      <c r="G22" s="1" t="s">
        <v>24</v>
      </c>
      <c r="H22" s="1" t="s">
        <v>25</v>
      </c>
      <c r="I22" s="1"/>
    </row>
    <row r="23" spans="1:9" ht="43.5" x14ac:dyDescent="0.35">
      <c r="A23" s="1"/>
      <c r="B23" s="1"/>
      <c r="C23" s="1"/>
      <c r="D23" s="1"/>
      <c r="E23" s="1"/>
      <c r="F23" s="1"/>
      <c r="G23" s="1" t="s">
        <v>26</v>
      </c>
      <c r="H23" s="1" t="s">
        <v>27</v>
      </c>
      <c r="I23" s="1"/>
    </row>
    <row r="24" spans="1:9" ht="58" x14ac:dyDescent="0.35">
      <c r="A24" s="1"/>
      <c r="B24" s="1"/>
      <c r="C24" s="1"/>
      <c r="D24" s="1"/>
      <c r="E24" s="1"/>
      <c r="F24" s="1"/>
      <c r="G24" s="1" t="s">
        <v>28</v>
      </c>
      <c r="H24" s="1" t="s">
        <v>29</v>
      </c>
      <c r="I24" s="1"/>
    </row>
    <row r="25" spans="1:9" ht="43.5" x14ac:dyDescent="0.35">
      <c r="A25" s="1"/>
      <c r="B25" s="1"/>
      <c r="C25" s="1"/>
      <c r="D25" s="1"/>
      <c r="E25" s="1"/>
      <c r="F25" s="1"/>
      <c r="G25" s="1" t="s">
        <v>30</v>
      </c>
      <c r="H25" s="1" t="s">
        <v>31</v>
      </c>
      <c r="I25" s="1"/>
    </row>
    <row r="26" spans="1:9" ht="29" x14ac:dyDescent="0.35">
      <c r="A26" s="1"/>
      <c r="B26" s="1"/>
      <c r="C26" s="1"/>
      <c r="D26" s="1"/>
      <c r="E26" s="1"/>
      <c r="F26" s="1"/>
      <c r="G26" s="1" t="s">
        <v>32</v>
      </c>
      <c r="H26" s="1" t="s">
        <v>33</v>
      </c>
      <c r="I26" s="1"/>
    </row>
    <row r="27" spans="1:9" ht="43.5" x14ac:dyDescent="0.35">
      <c r="A27" s="1"/>
      <c r="B27" s="1"/>
      <c r="C27" s="1"/>
      <c r="D27" s="1"/>
      <c r="E27" s="1"/>
      <c r="F27" s="1"/>
      <c r="G27" s="1" t="s">
        <v>84</v>
      </c>
      <c r="H27" s="1" t="s">
        <v>85</v>
      </c>
      <c r="I27" s="1"/>
    </row>
    <row r="28" spans="1:9" ht="29" x14ac:dyDescent="0.35">
      <c r="A28" s="1"/>
      <c r="B28" s="1"/>
      <c r="C28" s="1"/>
      <c r="D28" s="1"/>
      <c r="E28" s="1"/>
      <c r="F28" s="1"/>
      <c r="G28" s="1" t="s">
        <v>86</v>
      </c>
      <c r="H28" s="1" t="s">
        <v>87</v>
      </c>
      <c r="I28" s="1"/>
    </row>
    <row r="29" spans="1:9" ht="43.5" x14ac:dyDescent="0.35">
      <c r="A29" s="1"/>
      <c r="B29" s="1"/>
      <c r="C29" s="1"/>
      <c r="D29" s="1"/>
      <c r="E29" s="1"/>
      <c r="F29" s="1"/>
      <c r="G29" s="1" t="s">
        <v>88</v>
      </c>
      <c r="H29" s="1"/>
      <c r="I29" s="1"/>
    </row>
    <row r="30" spans="1:9" ht="101.5" x14ac:dyDescent="0.35">
      <c r="A30" s="1" t="s">
        <v>8</v>
      </c>
      <c r="B30" s="1"/>
      <c r="C30" s="1"/>
      <c r="D30" s="1"/>
      <c r="E30" s="1"/>
      <c r="F30" s="1"/>
      <c r="G30" s="1" t="s">
        <v>74</v>
      </c>
      <c r="H30" s="1" t="s">
        <v>81</v>
      </c>
      <c r="I30" s="1"/>
    </row>
    <row r="31" spans="1:9" ht="59.25" customHeight="1" x14ac:dyDescent="0.35">
      <c r="A31" s="1" t="s">
        <v>8</v>
      </c>
      <c r="B31" s="1"/>
      <c r="C31" s="1"/>
      <c r="D31" s="1"/>
      <c r="E31" s="1"/>
      <c r="F31" s="1"/>
      <c r="G31" s="1" t="s">
        <v>2898</v>
      </c>
      <c r="H31" s="1"/>
      <c r="I31" s="1"/>
    </row>
    <row r="32" spans="1:9" ht="145" x14ac:dyDescent="0.35">
      <c r="A32" s="1"/>
      <c r="B32" s="1"/>
      <c r="C32" s="1"/>
      <c r="D32" s="1"/>
      <c r="E32" s="1"/>
      <c r="F32" s="1"/>
      <c r="G32" s="1" t="s">
        <v>2899</v>
      </c>
      <c r="H32" s="1"/>
      <c r="I32" s="1"/>
    </row>
    <row r="33" spans="1:9" ht="101.5" x14ac:dyDescent="0.35">
      <c r="A33" s="1"/>
      <c r="B33" s="1"/>
      <c r="C33" s="1"/>
      <c r="D33" s="1"/>
      <c r="E33" s="1"/>
      <c r="F33" s="1"/>
      <c r="G33" s="1" t="s">
        <v>89</v>
      </c>
      <c r="H33" s="1"/>
      <c r="I33" s="1"/>
    </row>
    <row r="34" spans="1:9" ht="58" x14ac:dyDescent="0.35">
      <c r="A34" s="1"/>
      <c r="B34" s="1"/>
      <c r="C34" s="1"/>
      <c r="D34" s="1"/>
      <c r="E34" s="1"/>
      <c r="F34" s="1"/>
      <c r="G34" s="1" t="s">
        <v>34</v>
      </c>
      <c r="H34" s="1" t="s">
        <v>35</v>
      </c>
      <c r="I34" s="1"/>
    </row>
    <row r="35" spans="1:9" ht="43.5" x14ac:dyDescent="0.35">
      <c r="A35" s="1"/>
      <c r="B35" s="1"/>
      <c r="C35" s="1"/>
      <c r="D35" s="1"/>
      <c r="E35" s="1"/>
      <c r="F35" s="1"/>
      <c r="G35" s="1" t="s">
        <v>90</v>
      </c>
      <c r="H35" s="1" t="s">
        <v>91</v>
      </c>
      <c r="I35" s="1"/>
    </row>
    <row r="36" spans="1:9" ht="43.5" x14ac:dyDescent="0.35">
      <c r="A36" s="1"/>
      <c r="B36" s="1"/>
      <c r="C36" s="1"/>
      <c r="D36" s="1"/>
      <c r="E36" s="1"/>
      <c r="F36" s="1"/>
      <c r="G36" s="1" t="s">
        <v>37</v>
      </c>
      <c r="H36" s="1" t="s">
        <v>38</v>
      </c>
      <c r="I36" s="1"/>
    </row>
    <row r="37" spans="1:9" ht="58" x14ac:dyDescent="0.35">
      <c r="A37" s="1"/>
      <c r="B37" s="1"/>
      <c r="C37" s="1"/>
      <c r="D37" s="1"/>
      <c r="E37" s="1"/>
      <c r="F37" s="1"/>
      <c r="G37" s="1" t="s">
        <v>92</v>
      </c>
      <c r="H37" s="1" t="s">
        <v>38</v>
      </c>
      <c r="I37" s="1"/>
    </row>
    <row r="38" spans="1:9" ht="58" x14ac:dyDescent="0.35">
      <c r="A38" s="1"/>
      <c r="B38" s="1"/>
      <c r="C38" s="1"/>
      <c r="D38" s="1"/>
      <c r="E38" s="1"/>
      <c r="F38" s="1"/>
      <c r="G38" s="1" t="s">
        <v>39</v>
      </c>
      <c r="H38" s="1" t="s">
        <v>40</v>
      </c>
      <c r="I38" s="1"/>
    </row>
    <row r="39" spans="1:9" ht="43.5" x14ac:dyDescent="0.35">
      <c r="A39" s="1"/>
      <c r="B39" s="1"/>
      <c r="C39" s="1"/>
      <c r="D39" s="1"/>
      <c r="E39" s="1"/>
      <c r="F39" s="1"/>
      <c r="G39" s="1" t="s">
        <v>93</v>
      </c>
      <c r="H39" s="1" t="s">
        <v>94</v>
      </c>
      <c r="I39" s="1"/>
    </row>
    <row r="40" spans="1:9" ht="58" x14ac:dyDescent="0.35">
      <c r="A40" s="1"/>
      <c r="B40" s="1"/>
      <c r="C40" s="1"/>
      <c r="D40" s="1"/>
      <c r="E40" s="1"/>
      <c r="F40" s="1"/>
      <c r="G40" s="1" t="s">
        <v>41</v>
      </c>
      <c r="H40" s="1" t="s">
        <v>42</v>
      </c>
      <c r="I40" s="1"/>
    </row>
    <row r="41" spans="1:9" ht="116" x14ac:dyDescent="0.35">
      <c r="A41" s="1"/>
      <c r="B41" s="1"/>
      <c r="C41" s="1"/>
      <c r="D41" s="1"/>
      <c r="E41" s="1"/>
      <c r="F41" s="1"/>
      <c r="G41" s="1" t="s">
        <v>43</v>
      </c>
      <c r="H41" s="1" t="s">
        <v>44</v>
      </c>
      <c r="I41" s="1"/>
    </row>
    <row r="42" spans="1:9" ht="145" x14ac:dyDescent="0.35">
      <c r="A42" s="1"/>
      <c r="B42" s="1"/>
      <c r="C42" s="1"/>
      <c r="D42" s="1"/>
      <c r="E42" s="1"/>
      <c r="F42" s="1"/>
      <c r="G42" s="1" t="s">
        <v>45</v>
      </c>
      <c r="H42" s="1" t="s">
        <v>46</v>
      </c>
      <c r="I42" s="1"/>
    </row>
    <row r="43" spans="1:9" ht="29" x14ac:dyDescent="0.35">
      <c r="A43" s="1"/>
      <c r="B43" s="1"/>
      <c r="C43" s="1"/>
      <c r="D43" s="1"/>
      <c r="E43" s="1"/>
      <c r="F43" s="1"/>
      <c r="G43" s="1" t="s">
        <v>47</v>
      </c>
      <c r="H43" s="1" t="s">
        <v>48</v>
      </c>
      <c r="I43" s="1"/>
    </row>
    <row r="44" spans="1:9" ht="29" x14ac:dyDescent="0.35">
      <c r="A44" s="1"/>
      <c r="B44" s="1"/>
      <c r="C44" s="1"/>
      <c r="D44" s="1"/>
      <c r="E44" s="1"/>
      <c r="F44" s="1"/>
      <c r="G44" s="1" t="s">
        <v>49</v>
      </c>
      <c r="H44" s="1" t="s">
        <v>50</v>
      </c>
      <c r="I44" s="1"/>
    </row>
    <row r="45" spans="1:9" ht="29" x14ac:dyDescent="0.35">
      <c r="A45" s="1"/>
      <c r="B45" s="1"/>
      <c r="C45" s="1"/>
      <c r="D45" s="1"/>
      <c r="E45" s="1"/>
      <c r="F45" s="1"/>
      <c r="G45" s="1" t="s">
        <v>51</v>
      </c>
      <c r="H45" s="1" t="s">
        <v>52</v>
      </c>
      <c r="I45" s="1"/>
    </row>
    <row r="46" spans="1:9" ht="159.5" x14ac:dyDescent="0.35">
      <c r="A46" s="1"/>
      <c r="B46" s="1"/>
      <c r="C46" s="1"/>
      <c r="D46" s="1"/>
      <c r="E46" s="1"/>
      <c r="F46" s="1"/>
      <c r="G46" s="58" t="s">
        <v>854</v>
      </c>
      <c r="H46" s="1" t="s">
        <v>54</v>
      </c>
      <c r="I46" s="1"/>
    </row>
    <row r="47" spans="1:9" ht="290" x14ac:dyDescent="0.35">
      <c r="A47" s="1"/>
      <c r="B47" s="1"/>
      <c r="C47" s="1"/>
      <c r="D47" s="1"/>
      <c r="E47" s="1"/>
      <c r="F47" s="1"/>
      <c r="G47" s="1" t="s">
        <v>55</v>
      </c>
      <c r="H47" s="1" t="s">
        <v>56</v>
      </c>
      <c r="I47" s="1"/>
    </row>
    <row r="48" spans="1:9" ht="29" x14ac:dyDescent="0.35">
      <c r="A48" s="1"/>
      <c r="B48" s="1"/>
      <c r="C48" s="1"/>
      <c r="D48" s="1"/>
      <c r="E48" s="1"/>
      <c r="F48" s="1"/>
      <c r="G48" s="1" t="s">
        <v>57</v>
      </c>
      <c r="H48" s="1" t="s">
        <v>58</v>
      </c>
      <c r="I48" s="1"/>
    </row>
    <row r="49" spans="1:9" ht="43.5" x14ac:dyDescent="0.35">
      <c r="A49" s="1"/>
      <c r="B49" s="1"/>
      <c r="C49" s="1"/>
      <c r="D49" s="1"/>
      <c r="E49" s="1"/>
      <c r="F49" s="1"/>
      <c r="G49" s="1" t="s">
        <v>855</v>
      </c>
      <c r="H49" s="1"/>
      <c r="I49" s="1"/>
    </row>
    <row r="50" spans="1:9" ht="58" x14ac:dyDescent="0.35">
      <c r="A50" s="1"/>
      <c r="B50" s="1"/>
      <c r="C50" s="1"/>
      <c r="D50" s="1"/>
      <c r="E50" s="1"/>
      <c r="F50" s="1"/>
      <c r="G50" s="1" t="s">
        <v>59</v>
      </c>
      <c r="H50" s="1" t="s">
        <v>60</v>
      </c>
      <c r="I50" s="1"/>
    </row>
    <row r="51" spans="1:9" ht="43.5" x14ac:dyDescent="0.35">
      <c r="A51" s="1"/>
      <c r="B51" s="1"/>
      <c r="C51" s="1"/>
      <c r="D51" s="1"/>
      <c r="E51" s="1"/>
      <c r="F51" s="1"/>
      <c r="G51" s="1" t="s">
        <v>856</v>
      </c>
      <c r="H51" s="1"/>
      <c r="I51" s="1"/>
    </row>
    <row r="52" spans="1:9" ht="43.5" x14ac:dyDescent="0.35">
      <c r="A52" s="1"/>
      <c r="B52" s="1"/>
      <c r="C52" s="1"/>
      <c r="D52" s="1"/>
      <c r="E52" s="1"/>
      <c r="F52" s="1"/>
      <c r="G52" s="1" t="s">
        <v>857</v>
      </c>
      <c r="H52" s="1"/>
      <c r="I52" s="1"/>
    </row>
    <row r="53" spans="1:9" ht="43.5" x14ac:dyDescent="0.35">
      <c r="A53" s="1"/>
      <c r="B53" s="1"/>
      <c r="C53" s="1"/>
      <c r="D53" s="1"/>
      <c r="E53" s="1"/>
      <c r="F53" s="1"/>
      <c r="G53" s="1" t="s">
        <v>858</v>
      </c>
      <c r="H53" s="1"/>
      <c r="I53" s="1"/>
    </row>
    <row r="54" spans="1:9" ht="87" x14ac:dyDescent="0.35">
      <c r="A54" s="1"/>
      <c r="B54" s="1"/>
      <c r="C54" s="1"/>
      <c r="D54" s="1"/>
      <c r="E54" s="1"/>
      <c r="F54" s="1"/>
      <c r="G54" s="1" t="s">
        <v>859</v>
      </c>
      <c r="H54" s="1" t="s">
        <v>70</v>
      </c>
      <c r="I54" s="1"/>
    </row>
    <row r="55" spans="1:9" ht="58" x14ac:dyDescent="0.35">
      <c r="A55" s="1"/>
      <c r="B55" s="1"/>
      <c r="C55" s="1"/>
      <c r="D55" s="1"/>
      <c r="E55" s="1"/>
      <c r="F55" s="1"/>
      <c r="G55" s="1" t="s">
        <v>61</v>
      </c>
      <c r="H55" s="1" t="s">
        <v>62</v>
      </c>
      <c r="I55" s="1"/>
    </row>
    <row r="56" spans="1:9" ht="43.5" x14ac:dyDescent="0.35">
      <c r="A56" s="1"/>
      <c r="B56" s="1"/>
      <c r="C56" s="1"/>
      <c r="D56" s="1"/>
      <c r="E56" s="1"/>
      <c r="F56" s="1"/>
      <c r="G56" s="1" t="s">
        <v>63</v>
      </c>
      <c r="H56" s="1" t="s">
        <v>64</v>
      </c>
      <c r="I56" s="1"/>
    </row>
    <row r="57" spans="1:9" ht="72.5" x14ac:dyDescent="0.35">
      <c r="A57" s="1"/>
      <c r="B57" s="1"/>
      <c r="C57" s="1"/>
      <c r="D57" s="1"/>
      <c r="E57" s="1"/>
      <c r="F57" s="1"/>
      <c r="G57" s="1" t="s">
        <v>65</v>
      </c>
      <c r="H57" s="1" t="s">
        <v>66</v>
      </c>
      <c r="I57" s="1"/>
    </row>
    <row r="58" spans="1:9" ht="43.5" x14ac:dyDescent="0.35">
      <c r="A58" s="1"/>
      <c r="B58" s="1"/>
      <c r="C58" s="1"/>
      <c r="D58" s="1"/>
      <c r="E58" s="1"/>
      <c r="F58" s="1"/>
      <c r="G58" s="1" t="s">
        <v>67</v>
      </c>
      <c r="H58" s="1" t="s">
        <v>68</v>
      </c>
      <c r="I58" s="1"/>
    </row>
    <row r="59" spans="1:9" ht="101.5" x14ac:dyDescent="0.35">
      <c r="A59" s="1"/>
      <c r="B59" s="1"/>
      <c r="C59" s="1"/>
      <c r="D59" s="1"/>
      <c r="E59" s="1"/>
      <c r="F59" s="1"/>
      <c r="G59" s="1" t="s">
        <v>71</v>
      </c>
      <c r="H59" s="1" t="s">
        <v>72</v>
      </c>
      <c r="I59" s="1"/>
    </row>
    <row r="60" spans="1:9" ht="58" x14ac:dyDescent="0.35">
      <c r="A60" s="1"/>
      <c r="B60" s="1"/>
      <c r="C60" s="1"/>
      <c r="D60" s="1"/>
      <c r="E60" s="1"/>
      <c r="F60" s="1"/>
      <c r="G60" s="1" t="s">
        <v>860</v>
      </c>
      <c r="H60" s="1"/>
      <c r="I60" s="1"/>
    </row>
    <row r="61" spans="1:9" x14ac:dyDescent="0.35">
      <c r="A61" s="1"/>
      <c r="B61" s="1"/>
      <c r="C61" s="1"/>
      <c r="D61" s="1"/>
      <c r="E61" s="1"/>
      <c r="F61" s="1"/>
      <c r="G61" s="1" t="s">
        <v>96</v>
      </c>
      <c r="H61" s="566" t="s">
        <v>98</v>
      </c>
      <c r="I61" s="1"/>
    </row>
    <row r="62" spans="1:9" ht="43.5" x14ac:dyDescent="0.35">
      <c r="A62" s="1"/>
      <c r="B62" s="1"/>
      <c r="C62" s="1"/>
      <c r="D62" s="1"/>
      <c r="F62" s="1"/>
      <c r="G62" s="1" t="s">
        <v>97</v>
      </c>
      <c r="H62" s="1" t="s">
        <v>99</v>
      </c>
      <c r="I62" s="1"/>
    </row>
    <row r="63" spans="1:9" x14ac:dyDescent="0.35">
      <c r="A63" s="1"/>
      <c r="B63" s="1"/>
      <c r="C63" s="1"/>
      <c r="D63" s="1"/>
      <c r="F63" s="1"/>
      <c r="G63" s="1"/>
    </row>
  </sheetData>
  <mergeCells count="6">
    <mergeCell ref="G8:I8"/>
    <mergeCell ref="A4:E4"/>
    <mergeCell ref="A5:E5"/>
    <mergeCell ref="B6:E6"/>
    <mergeCell ref="A8:B8"/>
    <mergeCell ref="C8:F8"/>
  </mergeCells>
  <hyperlinks>
    <hyperlink ref="G2" r:id="rId1" xr:uid="{2D3BC6B5-19CF-4B44-B1B4-EAD5B5F7AFE4}"/>
  </hyperlinks>
  <pageMargins left="0.7" right="0.7" top="0.75" bottom="0.75" header="0.3" footer="0.3"/>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079D-6397-427B-ADD5-75EC384EFA50}">
  <dimension ref="A1:R62"/>
  <sheetViews>
    <sheetView zoomScaleNormal="100" workbookViewId="0">
      <selection activeCell="K56" sqref="K56"/>
    </sheetView>
  </sheetViews>
  <sheetFormatPr baseColWidth="10" defaultColWidth="8.7265625" defaultRowHeight="14.5" x14ac:dyDescent="0.35"/>
  <cols>
    <col min="1" max="1" width="16" customWidth="1"/>
    <col min="2" max="2" width="10.90625" customWidth="1"/>
    <col min="3" max="3" width="16.08984375" customWidth="1"/>
    <col min="4" max="4" width="13.36328125" customWidth="1"/>
    <col min="6" max="6" width="12.90625" customWidth="1"/>
    <col min="7" max="7" width="12.6328125" customWidth="1"/>
    <col min="9" max="9" width="19.453125" customWidth="1"/>
    <col min="10" max="10" width="11.54296875" customWidth="1"/>
    <col min="16" max="16" width="16.6328125" customWidth="1"/>
    <col min="17" max="17" width="46.36328125" customWidth="1"/>
  </cols>
  <sheetData>
    <row r="1" spans="1:18" ht="71.25" customHeight="1" x14ac:dyDescent="0.35">
      <c r="A1" s="226" t="s">
        <v>100</v>
      </c>
      <c r="B1" s="227" t="s">
        <v>114</v>
      </c>
      <c r="C1" s="227" t="s">
        <v>115</v>
      </c>
      <c r="D1" s="227" t="s">
        <v>108</v>
      </c>
      <c r="E1" s="227" t="s">
        <v>109</v>
      </c>
      <c r="F1" s="227" t="s">
        <v>110</v>
      </c>
      <c r="G1" s="227" t="s">
        <v>907</v>
      </c>
      <c r="H1" s="227" t="s">
        <v>112</v>
      </c>
      <c r="I1" s="227" t="s">
        <v>117</v>
      </c>
      <c r="J1" s="227" t="s">
        <v>7</v>
      </c>
      <c r="K1" s="227" t="s">
        <v>876</v>
      </c>
      <c r="L1" s="227" t="s">
        <v>6</v>
      </c>
      <c r="M1" s="227" t="s">
        <v>877</v>
      </c>
      <c r="N1" s="227" t="s">
        <v>878</v>
      </c>
      <c r="O1" s="227" t="s">
        <v>879</v>
      </c>
      <c r="P1" s="227" t="s">
        <v>121</v>
      </c>
      <c r="Q1" s="228" t="s">
        <v>875</v>
      </c>
      <c r="R1" s="63"/>
    </row>
    <row r="2" spans="1:18" ht="126.75" customHeight="1" x14ac:dyDescent="0.35">
      <c r="A2" s="272" t="s">
        <v>1104</v>
      </c>
      <c r="B2" s="273" t="s">
        <v>36</v>
      </c>
      <c r="C2" s="273"/>
      <c r="D2" s="96" t="s">
        <v>1989</v>
      </c>
      <c r="E2" s="274" t="s">
        <v>1270</v>
      </c>
      <c r="F2" s="273" t="s">
        <v>1200</v>
      </c>
      <c r="G2" s="344" t="s">
        <v>1199</v>
      </c>
      <c r="H2" s="271"/>
      <c r="I2" s="273" t="s">
        <v>2598</v>
      </c>
      <c r="J2" s="273" t="s">
        <v>36</v>
      </c>
      <c r="K2" s="273" t="s">
        <v>36</v>
      </c>
      <c r="L2" s="273"/>
      <c r="M2" s="273" t="s">
        <v>36</v>
      </c>
      <c r="N2" s="271"/>
      <c r="O2" s="271"/>
      <c r="P2" s="271"/>
      <c r="Q2" s="275" t="s">
        <v>2597</v>
      </c>
      <c r="R2" s="63"/>
    </row>
    <row r="3" spans="1:18" x14ac:dyDescent="0.35">
      <c r="B3" s="35"/>
      <c r="C3" s="35"/>
      <c r="D3" s="35"/>
      <c r="E3" s="35"/>
      <c r="F3" s="35"/>
      <c r="G3" s="35"/>
      <c r="H3" s="35"/>
      <c r="I3" s="35"/>
      <c r="J3" s="35"/>
      <c r="K3" s="68"/>
      <c r="L3" s="35"/>
      <c r="M3" s="35"/>
      <c r="N3" s="35"/>
      <c r="O3" s="69"/>
      <c r="P3" s="63"/>
      <c r="Q3" s="63"/>
    </row>
    <row r="4" spans="1:18" x14ac:dyDescent="0.35">
      <c r="A4" s="67"/>
      <c r="B4" s="70"/>
      <c r="C4" s="70"/>
      <c r="D4" s="70"/>
      <c r="E4" s="70"/>
      <c r="F4" s="70"/>
      <c r="G4" s="70"/>
      <c r="H4" s="70"/>
      <c r="I4" s="70"/>
      <c r="J4" s="70"/>
      <c r="K4" s="70"/>
      <c r="L4" s="70"/>
      <c r="M4" s="70"/>
      <c r="N4" s="70"/>
      <c r="O4" s="70"/>
      <c r="P4" s="63"/>
      <c r="Q4" s="63"/>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ht="29" x14ac:dyDescent="0.35">
      <c r="A11" s="1"/>
      <c r="B11" s="1"/>
      <c r="C11" s="1"/>
      <c r="D11" s="1"/>
      <c r="E11" s="1"/>
      <c r="F11" s="1"/>
      <c r="G11" s="1" t="s">
        <v>3</v>
      </c>
      <c r="H11" s="1"/>
      <c r="I11" s="1"/>
    </row>
    <row r="12" spans="1:18" ht="319.5" x14ac:dyDescent="0.4">
      <c r="A12" s="1"/>
      <c r="B12" s="1"/>
      <c r="C12" s="1"/>
      <c r="D12" s="1"/>
      <c r="E12" s="1"/>
      <c r="F12" s="1"/>
      <c r="G12" s="1" t="s">
        <v>853</v>
      </c>
      <c r="H12" s="1" t="s">
        <v>73</v>
      </c>
      <c r="I12" s="64"/>
    </row>
    <row r="13" spans="1:18" ht="43.5" x14ac:dyDescent="0.35">
      <c r="A13" s="1"/>
      <c r="B13" s="1"/>
      <c r="C13" s="1"/>
      <c r="D13" s="1"/>
      <c r="E13" s="1"/>
      <c r="F13" s="1"/>
      <c r="G13" s="1" t="s">
        <v>14</v>
      </c>
      <c r="H13" t="s">
        <v>76</v>
      </c>
      <c r="I13" s="1"/>
    </row>
    <row r="14" spans="1:18" ht="43.5" x14ac:dyDescent="0.35">
      <c r="A14" s="1"/>
      <c r="B14" s="1"/>
      <c r="C14" s="1"/>
      <c r="D14" s="1"/>
      <c r="E14" s="1"/>
      <c r="F14" s="1"/>
      <c r="G14" s="1" t="s">
        <v>16</v>
      </c>
      <c r="H14" s="1"/>
      <c r="I14" s="1"/>
    </row>
    <row r="15" spans="1:18" ht="87" x14ac:dyDescent="0.35">
      <c r="A15" s="1"/>
      <c r="B15" s="1"/>
      <c r="C15" s="1"/>
      <c r="D15" s="1"/>
      <c r="E15" s="1"/>
      <c r="F15" s="1"/>
      <c r="G15" s="1" t="s">
        <v>17</v>
      </c>
      <c r="H15" s="1" t="s">
        <v>19</v>
      </c>
      <c r="I15" s="1"/>
    </row>
    <row r="16" spans="1:18" ht="87" x14ac:dyDescent="0.35">
      <c r="A16" s="1"/>
      <c r="B16" s="1"/>
      <c r="C16" s="1"/>
      <c r="D16" s="1"/>
      <c r="E16" s="1"/>
      <c r="F16" s="1"/>
      <c r="G16" s="1" t="s">
        <v>20</v>
      </c>
      <c r="H16" s="1" t="s">
        <v>21</v>
      </c>
      <c r="I16" s="1"/>
    </row>
    <row r="17" spans="1:9" ht="116" x14ac:dyDescent="0.35">
      <c r="A17" s="1"/>
      <c r="B17" s="1"/>
      <c r="C17" s="1"/>
      <c r="D17" s="1"/>
      <c r="E17" s="1"/>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72.5" x14ac:dyDescent="0.35">
      <c r="A20" s="1"/>
      <c r="B20" s="1"/>
      <c r="C20" s="1"/>
      <c r="D20" s="1"/>
      <c r="E20" s="1"/>
      <c r="F20" s="1"/>
      <c r="G20" s="1" t="s">
        <v>79</v>
      </c>
      <c r="H20" t="s">
        <v>80</v>
      </c>
      <c r="I20" s="1"/>
    </row>
    <row r="21" spans="1:9" ht="87" x14ac:dyDescent="0.35">
      <c r="A21" s="1"/>
      <c r="B21" s="1"/>
      <c r="C21" s="1"/>
      <c r="D21" s="1"/>
      <c r="E21" s="1"/>
      <c r="F21" s="1"/>
      <c r="G21" s="1" t="s">
        <v>22</v>
      </c>
      <c r="H21" s="1" t="s">
        <v>23</v>
      </c>
      <c r="I21" s="1"/>
    </row>
    <row r="22" spans="1:9" ht="87" x14ac:dyDescent="0.35">
      <c r="A22" s="1"/>
      <c r="B22" s="1"/>
      <c r="C22" s="1"/>
      <c r="D22" s="1"/>
      <c r="E22" s="1"/>
      <c r="F22" s="1"/>
      <c r="G22" s="1" t="s">
        <v>24</v>
      </c>
      <c r="H22" s="1" t="s">
        <v>25</v>
      </c>
      <c r="I22" s="1"/>
    </row>
    <row r="23" spans="1:9" ht="87" x14ac:dyDescent="0.35">
      <c r="A23" s="1"/>
      <c r="B23" s="1"/>
      <c r="C23" s="1"/>
      <c r="D23" s="1"/>
      <c r="E23" s="1"/>
      <c r="F23" s="1"/>
      <c r="G23" s="1" t="s">
        <v>26</v>
      </c>
      <c r="H23" s="1" t="s">
        <v>27</v>
      </c>
      <c r="I23" s="1"/>
    </row>
    <row r="24" spans="1:9" ht="101.5" x14ac:dyDescent="0.35">
      <c r="A24" s="1"/>
      <c r="B24" s="1"/>
      <c r="C24" s="1"/>
      <c r="D24" s="1"/>
      <c r="E24" s="1"/>
      <c r="F24" s="1"/>
      <c r="G24" s="1" t="s">
        <v>28</v>
      </c>
      <c r="H24" s="1" t="s">
        <v>29</v>
      </c>
      <c r="I24" s="1"/>
    </row>
    <row r="25" spans="1:9" ht="58" x14ac:dyDescent="0.35">
      <c r="A25" s="1"/>
      <c r="B25" s="1"/>
      <c r="C25" s="1"/>
      <c r="D25" s="1"/>
      <c r="E25" s="1"/>
      <c r="F25" s="1"/>
      <c r="G25" s="1" t="s">
        <v>30</v>
      </c>
      <c r="H25" s="1" t="s">
        <v>31</v>
      </c>
      <c r="I25" s="1"/>
    </row>
    <row r="26" spans="1:9" ht="58" x14ac:dyDescent="0.35">
      <c r="A26" s="1"/>
      <c r="B26" s="1"/>
      <c r="C26" s="1"/>
      <c r="D26" s="1"/>
      <c r="E26" s="1"/>
      <c r="F26" s="1"/>
      <c r="G26" s="1" t="s">
        <v>32</v>
      </c>
      <c r="H26" s="1" t="s">
        <v>33</v>
      </c>
      <c r="I26" s="1"/>
    </row>
    <row r="27" spans="1:9" ht="72.5" x14ac:dyDescent="0.35">
      <c r="A27" s="1"/>
      <c r="B27" s="1"/>
      <c r="C27" s="1"/>
      <c r="D27" s="1"/>
      <c r="E27" s="1"/>
      <c r="F27" s="1"/>
      <c r="G27" s="1" t="s">
        <v>84</v>
      </c>
      <c r="H27" s="1" t="s">
        <v>85</v>
      </c>
      <c r="I27" s="1"/>
    </row>
    <row r="28" spans="1:9" ht="58" x14ac:dyDescent="0.35">
      <c r="A28" s="1"/>
      <c r="B28" s="1"/>
      <c r="C28" s="1"/>
      <c r="D28" s="1"/>
      <c r="E28" s="1"/>
      <c r="F28" s="1"/>
      <c r="G28" s="1" t="s">
        <v>86</v>
      </c>
      <c r="H28" s="1" t="s">
        <v>87</v>
      </c>
      <c r="I28" s="1"/>
    </row>
    <row r="29" spans="1:9" ht="43.5" x14ac:dyDescent="0.35">
      <c r="A29" s="1"/>
      <c r="B29" s="1"/>
      <c r="C29" s="1"/>
      <c r="D29" s="1"/>
      <c r="E29" s="1"/>
      <c r="F29" s="1"/>
      <c r="G29" s="1" t="s">
        <v>88</v>
      </c>
      <c r="H29" s="1"/>
      <c r="I29" s="1"/>
    </row>
    <row r="30" spans="1:9" ht="101.5" x14ac:dyDescent="0.35">
      <c r="A30" s="1"/>
      <c r="B30" s="1"/>
      <c r="C30" s="1"/>
      <c r="D30" s="1"/>
      <c r="E30" s="1"/>
      <c r="F30" s="1"/>
      <c r="G30" s="1" t="s">
        <v>74</v>
      </c>
      <c r="H30" s="1" t="s">
        <v>81</v>
      </c>
      <c r="I30" s="1"/>
    </row>
    <row r="31" spans="1:9" ht="116" x14ac:dyDescent="0.35">
      <c r="A31" s="1"/>
      <c r="B31" s="1"/>
      <c r="C31" s="1"/>
      <c r="D31" s="1"/>
      <c r="E31" s="1"/>
      <c r="F31" s="1"/>
      <c r="G31" s="1" t="s">
        <v>82</v>
      </c>
      <c r="H31" s="1"/>
      <c r="I31" s="1"/>
    </row>
    <row r="32" spans="1:9" ht="101.5" x14ac:dyDescent="0.35">
      <c r="A32" s="1"/>
      <c r="B32" s="1"/>
      <c r="C32" s="1"/>
      <c r="D32" s="1"/>
      <c r="E32" s="1"/>
      <c r="F32" s="1"/>
      <c r="G32" s="1" t="s">
        <v>89</v>
      </c>
      <c r="H32" s="1"/>
      <c r="I32" s="1"/>
    </row>
    <row r="33" spans="1:9" ht="116" x14ac:dyDescent="0.35">
      <c r="A33" s="1"/>
      <c r="B33" s="1"/>
      <c r="C33" s="1"/>
      <c r="D33" s="1"/>
      <c r="E33" s="1"/>
      <c r="F33" s="1"/>
      <c r="G33" s="1" t="s">
        <v>34</v>
      </c>
      <c r="H33" s="1" t="s">
        <v>35</v>
      </c>
      <c r="I33" s="1"/>
    </row>
    <row r="34" spans="1:9" ht="43.5" x14ac:dyDescent="0.35">
      <c r="A34" s="1"/>
      <c r="B34" s="1"/>
      <c r="C34" s="1"/>
      <c r="D34" s="1"/>
      <c r="E34" s="1"/>
      <c r="F34" s="1"/>
      <c r="G34" s="1" t="s">
        <v>90</v>
      </c>
      <c r="H34" s="1" t="s">
        <v>91</v>
      </c>
      <c r="I34" s="1"/>
    </row>
    <row r="35" spans="1:9" ht="87" x14ac:dyDescent="0.35">
      <c r="A35" s="1"/>
      <c r="B35" s="1"/>
      <c r="C35" s="1"/>
      <c r="D35" s="1"/>
      <c r="E35" s="1"/>
      <c r="F35" s="1"/>
      <c r="G35" s="1" t="s">
        <v>37</v>
      </c>
      <c r="H35" s="1" t="s">
        <v>38</v>
      </c>
      <c r="I35" s="1"/>
    </row>
    <row r="36" spans="1:9" ht="87" x14ac:dyDescent="0.35">
      <c r="A36" s="1"/>
      <c r="B36" s="1"/>
      <c r="C36" s="1"/>
      <c r="D36" s="1"/>
      <c r="E36" s="1"/>
      <c r="F36" s="1"/>
      <c r="G36" s="1" t="s">
        <v>92</v>
      </c>
      <c r="H36" s="1" t="s">
        <v>38</v>
      </c>
      <c r="I36" s="1"/>
    </row>
    <row r="37" spans="1:9" ht="101.5" x14ac:dyDescent="0.35">
      <c r="A37" s="1"/>
      <c r="B37" s="1"/>
      <c r="C37" s="1"/>
      <c r="D37" s="1"/>
      <c r="E37" s="1"/>
      <c r="F37" s="1"/>
      <c r="G37" s="1" t="s">
        <v>39</v>
      </c>
      <c r="H37" s="1" t="s">
        <v>40</v>
      </c>
      <c r="I37" s="1"/>
    </row>
    <row r="38" spans="1:9" ht="72.5" x14ac:dyDescent="0.35">
      <c r="A38" s="1"/>
      <c r="B38" s="1"/>
      <c r="C38" s="1"/>
      <c r="D38" s="1"/>
      <c r="E38" s="1"/>
      <c r="F38" s="1"/>
      <c r="G38" s="1" t="s">
        <v>93</v>
      </c>
      <c r="H38" s="1" t="s">
        <v>94</v>
      </c>
      <c r="I38" s="1"/>
    </row>
    <row r="39" spans="1:9" ht="87" x14ac:dyDescent="0.35">
      <c r="A39" s="1"/>
      <c r="B39" s="1"/>
      <c r="C39" s="1"/>
      <c r="D39" s="1"/>
      <c r="E39" s="1"/>
      <c r="F39" s="1"/>
      <c r="G39" s="1" t="s">
        <v>41</v>
      </c>
      <c r="H39" s="1" t="s">
        <v>42</v>
      </c>
      <c r="I39" s="1"/>
    </row>
    <row r="40" spans="1:9" ht="130.5" x14ac:dyDescent="0.35">
      <c r="A40" s="1"/>
      <c r="B40" s="1"/>
      <c r="C40" s="1"/>
      <c r="D40" s="1"/>
      <c r="E40" s="1"/>
      <c r="F40" s="1"/>
      <c r="G40" s="1" t="s">
        <v>43</v>
      </c>
      <c r="H40" s="1" t="s">
        <v>44</v>
      </c>
      <c r="I40" s="1"/>
    </row>
    <row r="41" spans="1:9" ht="159.5" x14ac:dyDescent="0.35">
      <c r="A41" s="1"/>
      <c r="B41" s="1"/>
      <c r="C41" s="1"/>
      <c r="D41" s="1"/>
      <c r="E41" s="1"/>
      <c r="F41" s="1"/>
      <c r="G41" s="1" t="s">
        <v>45</v>
      </c>
      <c r="H41" s="1" t="s">
        <v>46</v>
      </c>
      <c r="I41" s="1"/>
    </row>
    <row r="42" spans="1:9" ht="58" x14ac:dyDescent="0.35">
      <c r="A42" s="1"/>
      <c r="B42" s="1"/>
      <c r="C42" s="1"/>
      <c r="D42" s="1"/>
      <c r="E42" s="1"/>
      <c r="F42" s="1"/>
      <c r="G42" s="1" t="s">
        <v>47</v>
      </c>
      <c r="H42" s="1" t="s">
        <v>48</v>
      </c>
      <c r="I42" s="1"/>
    </row>
    <row r="43" spans="1:9" ht="29" x14ac:dyDescent="0.35">
      <c r="A43" s="1"/>
      <c r="B43" s="1"/>
      <c r="C43" s="1"/>
      <c r="D43" s="1"/>
      <c r="E43" s="1"/>
      <c r="F43" s="1"/>
      <c r="G43" s="1" t="s">
        <v>49</v>
      </c>
      <c r="H43" s="1" t="s">
        <v>50</v>
      </c>
      <c r="I43" s="1"/>
    </row>
    <row r="44" spans="1:9" ht="29" x14ac:dyDescent="0.35">
      <c r="A44" s="1"/>
      <c r="B44" s="1"/>
      <c r="C44" s="1"/>
      <c r="D44" s="1"/>
      <c r="E44" s="1"/>
      <c r="F44" s="1"/>
      <c r="G44" s="1" t="s">
        <v>51</v>
      </c>
      <c r="H44" s="1" t="s">
        <v>52</v>
      </c>
      <c r="I44" s="1"/>
    </row>
    <row r="45" spans="1:9" ht="304.5" x14ac:dyDescent="0.35">
      <c r="A45" s="1"/>
      <c r="B45" s="1"/>
      <c r="C45" s="1"/>
      <c r="D45" s="1"/>
      <c r="E45" s="1"/>
      <c r="F45" s="1"/>
      <c r="G45" s="58" t="s">
        <v>854</v>
      </c>
      <c r="H45" s="1" t="s">
        <v>54</v>
      </c>
      <c r="I45" s="1"/>
    </row>
    <row r="46" spans="1:9" ht="333.5" x14ac:dyDescent="0.35">
      <c r="A46" s="1"/>
      <c r="B46" s="1"/>
      <c r="C46" s="1"/>
      <c r="D46" s="1"/>
      <c r="E46" s="1"/>
      <c r="F46" s="1"/>
      <c r="G46" s="1" t="s">
        <v>55</v>
      </c>
      <c r="H46" s="1" t="s">
        <v>56</v>
      </c>
      <c r="I46" s="1"/>
    </row>
    <row r="47" spans="1:9" ht="58" x14ac:dyDescent="0.35">
      <c r="A47" s="1"/>
      <c r="B47" s="1"/>
      <c r="C47" s="1"/>
      <c r="D47" s="1"/>
      <c r="E47" s="1"/>
      <c r="F47" s="1"/>
      <c r="G47" s="1" t="s">
        <v>57</v>
      </c>
      <c r="H47" s="1" t="s">
        <v>58</v>
      </c>
      <c r="I47" s="1"/>
    </row>
    <row r="48" spans="1:9" ht="43.5" x14ac:dyDescent="0.35">
      <c r="A48" s="1"/>
      <c r="B48" s="1"/>
      <c r="C48" s="1"/>
      <c r="D48" s="1"/>
      <c r="E48" s="1"/>
      <c r="F48" s="1"/>
      <c r="G48" s="1" t="s">
        <v>855</v>
      </c>
      <c r="H48" s="1"/>
      <c r="I48" s="1"/>
    </row>
    <row r="49" spans="1:9" ht="58" x14ac:dyDescent="0.35">
      <c r="A49" s="1"/>
      <c r="B49" s="1"/>
      <c r="C49" s="1"/>
      <c r="D49" s="1"/>
      <c r="E49" s="1"/>
      <c r="F49" s="1"/>
      <c r="G49" s="1" t="s">
        <v>59</v>
      </c>
      <c r="H49" s="1" t="s">
        <v>60</v>
      </c>
      <c r="I49" s="1"/>
    </row>
    <row r="50" spans="1:9" ht="58" x14ac:dyDescent="0.35">
      <c r="A50" s="1"/>
      <c r="B50" s="1"/>
      <c r="C50" s="1"/>
      <c r="D50" s="1"/>
      <c r="E50" s="1"/>
      <c r="F50" s="1"/>
      <c r="G50" s="1" t="s">
        <v>856</v>
      </c>
      <c r="H50" s="1"/>
      <c r="I50" s="1"/>
    </row>
    <row r="51" spans="1:9" ht="58" x14ac:dyDescent="0.35">
      <c r="A51" s="1"/>
      <c r="B51" s="1"/>
      <c r="C51" s="1"/>
      <c r="D51" s="1"/>
      <c r="E51" s="1"/>
      <c r="F51" s="1"/>
      <c r="G51" s="1" t="s">
        <v>857</v>
      </c>
      <c r="H51" s="1"/>
      <c r="I51" s="1"/>
    </row>
    <row r="52" spans="1:9" ht="43.5" x14ac:dyDescent="0.35">
      <c r="A52" s="1"/>
      <c r="B52" s="1"/>
      <c r="C52" s="1"/>
      <c r="D52" s="1"/>
      <c r="E52" s="1"/>
      <c r="F52" s="1"/>
      <c r="G52" s="1" t="s">
        <v>858</v>
      </c>
      <c r="H52" s="1"/>
      <c r="I52" s="1"/>
    </row>
    <row r="53" spans="1:9" ht="87" x14ac:dyDescent="0.35">
      <c r="A53" s="1"/>
      <c r="B53" s="1"/>
      <c r="C53" s="1"/>
      <c r="D53" s="1"/>
      <c r="E53" s="1"/>
      <c r="F53" s="1"/>
      <c r="G53" s="1" t="s">
        <v>859</v>
      </c>
      <c r="H53" s="1" t="s">
        <v>70</v>
      </c>
      <c r="I53" s="1"/>
    </row>
    <row r="54" spans="1:9" ht="58" x14ac:dyDescent="0.35">
      <c r="A54" s="1"/>
      <c r="B54" s="1"/>
      <c r="C54" s="1"/>
      <c r="D54" s="1"/>
      <c r="E54" s="1"/>
      <c r="F54" s="1"/>
      <c r="G54" s="1" t="s">
        <v>61</v>
      </c>
      <c r="H54" s="1" t="s">
        <v>62</v>
      </c>
      <c r="I54" s="1"/>
    </row>
    <row r="55" spans="1:9" ht="43.5" x14ac:dyDescent="0.35">
      <c r="A55" s="1"/>
      <c r="B55" s="1"/>
      <c r="C55" s="1"/>
      <c r="D55" s="1"/>
      <c r="E55" s="1"/>
      <c r="F55" s="1"/>
      <c r="G55" s="1" t="s">
        <v>63</v>
      </c>
      <c r="H55" s="1" t="s">
        <v>64</v>
      </c>
      <c r="I55" s="1"/>
    </row>
    <row r="56" spans="1:9" ht="72.5" x14ac:dyDescent="0.35">
      <c r="A56" s="1"/>
      <c r="B56" s="1"/>
      <c r="C56" s="1"/>
      <c r="D56" s="1"/>
      <c r="E56" s="1"/>
      <c r="F56" s="1"/>
      <c r="G56" s="1" t="s">
        <v>65</v>
      </c>
      <c r="H56" s="1" t="s">
        <v>66</v>
      </c>
      <c r="I56" s="1"/>
    </row>
    <row r="57" spans="1:9" ht="43.5" x14ac:dyDescent="0.35">
      <c r="A57" s="1"/>
      <c r="B57" s="1"/>
      <c r="C57" s="1"/>
      <c r="D57" s="1"/>
      <c r="E57" s="1"/>
      <c r="F57" s="1"/>
      <c r="G57" s="1" t="s">
        <v>67</v>
      </c>
      <c r="H57" s="1" t="s">
        <v>68</v>
      </c>
      <c r="I57" s="1"/>
    </row>
    <row r="58" spans="1:9" ht="101.5" x14ac:dyDescent="0.35">
      <c r="A58" s="1"/>
      <c r="B58" s="1"/>
      <c r="C58" s="1"/>
      <c r="D58" s="1"/>
      <c r="E58" s="1"/>
      <c r="F58" s="1"/>
      <c r="G58" s="1" t="s">
        <v>71</v>
      </c>
      <c r="H58" s="1" t="s">
        <v>72</v>
      </c>
      <c r="I58" s="1"/>
    </row>
    <row r="59" spans="1:9" ht="58" x14ac:dyDescent="0.35">
      <c r="A59" s="1"/>
      <c r="B59" s="1"/>
      <c r="C59" s="1"/>
      <c r="D59" s="1"/>
      <c r="E59" s="1"/>
      <c r="F59" s="1"/>
      <c r="G59" s="1" t="s">
        <v>860</v>
      </c>
      <c r="H59" s="1"/>
      <c r="I59" s="1"/>
    </row>
    <row r="60" spans="1:9" x14ac:dyDescent="0.35">
      <c r="A60" s="1"/>
      <c r="B60" s="1"/>
      <c r="C60" s="1"/>
      <c r="D60" s="1"/>
      <c r="E60" s="1"/>
      <c r="F60" s="1"/>
      <c r="G60" s="1" t="s">
        <v>96</v>
      </c>
      <c r="H60" t="s">
        <v>98</v>
      </c>
      <c r="I60" s="1"/>
    </row>
    <row r="61" spans="1:9" ht="58" x14ac:dyDescent="0.35">
      <c r="A61" s="1"/>
      <c r="B61" s="1"/>
      <c r="C61" s="1"/>
      <c r="D61" s="1"/>
      <c r="F61" s="1"/>
      <c r="G61" s="1" t="s">
        <v>97</v>
      </c>
      <c r="H61" s="1" t="s">
        <v>99</v>
      </c>
      <c r="I61" s="1"/>
    </row>
    <row r="62" spans="1:9" ht="101.5" x14ac:dyDescent="0.35">
      <c r="A62" s="1"/>
      <c r="B62" s="1"/>
      <c r="C62" s="1"/>
      <c r="D62" s="1"/>
      <c r="F62" s="1"/>
      <c r="G62" s="7" t="s">
        <v>878</v>
      </c>
      <c r="H62" s="7" t="s">
        <v>1</v>
      </c>
      <c r="I62" s="1"/>
    </row>
  </sheetData>
  <mergeCells count="3">
    <mergeCell ref="A8:B8"/>
    <mergeCell ref="C8:F8"/>
    <mergeCell ref="G8:I8"/>
  </mergeCells>
  <hyperlinks>
    <hyperlink ref="G2" r:id="rId1" xr:uid="{F320C9A2-071A-49FF-BB2A-4DB2E0AC4086}"/>
  </hyperlinks>
  <pageMargins left="0.7" right="0.7" top="0.75" bottom="0.75" header="0.3" footer="0.3"/>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8C3A-6B94-451A-91BE-D28FB7685BAD}">
  <dimension ref="A1:K74"/>
  <sheetViews>
    <sheetView workbookViewId="0">
      <selection activeCell="I6" sqref="I6"/>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s>
  <sheetData>
    <row r="1" spans="1:11" x14ac:dyDescent="0.35">
      <c r="A1" s="723" t="s">
        <v>2790</v>
      </c>
      <c r="B1" s="723"/>
      <c r="C1" s="723"/>
      <c r="D1" s="723"/>
      <c r="E1" s="723"/>
      <c r="F1" s="723"/>
      <c r="G1" s="723"/>
      <c r="H1" s="723"/>
      <c r="I1" s="723"/>
    </row>
    <row r="2" spans="1:11" x14ac:dyDescent="0.35">
      <c r="A2" s="723"/>
      <c r="B2" s="723"/>
      <c r="C2" s="723"/>
      <c r="D2" s="723"/>
      <c r="E2" s="723"/>
      <c r="F2" s="723"/>
      <c r="G2" s="723"/>
      <c r="H2" s="723"/>
      <c r="I2" s="723"/>
    </row>
    <row r="3" spans="1:11" x14ac:dyDescent="0.35">
      <c r="A3" s="732" t="s">
        <v>2796</v>
      </c>
      <c r="B3" s="732"/>
      <c r="C3" s="732" t="s">
        <v>108</v>
      </c>
      <c r="D3" s="732"/>
      <c r="E3" s="732" t="s">
        <v>109</v>
      </c>
      <c r="F3" s="732"/>
      <c r="G3" s="466" t="s">
        <v>110</v>
      </c>
      <c r="H3" s="460" t="s">
        <v>907</v>
      </c>
      <c r="I3" s="466" t="s">
        <v>2798</v>
      </c>
    </row>
    <row r="4" spans="1:11" ht="59.25" customHeight="1" x14ac:dyDescent="0.35">
      <c r="A4" s="741" t="s">
        <v>1104</v>
      </c>
      <c r="B4" s="742"/>
      <c r="C4" s="741" t="s">
        <v>1989</v>
      </c>
      <c r="D4" s="742"/>
      <c r="E4" s="763" t="s">
        <v>1270</v>
      </c>
      <c r="F4" s="764"/>
      <c r="G4" s="479" t="s">
        <v>1200</v>
      </c>
      <c r="H4" s="472" t="s">
        <v>1199</v>
      </c>
      <c r="I4" s="531" t="s">
        <v>2800</v>
      </c>
    </row>
    <row r="5" spans="1:11" ht="48.75" customHeight="1" x14ac:dyDescent="0.35">
      <c r="A5" s="776" t="s">
        <v>2803</v>
      </c>
      <c r="B5" s="777"/>
      <c r="C5" s="777"/>
      <c r="D5" s="777"/>
      <c r="E5" s="778"/>
      <c r="F5" s="730"/>
      <c r="G5" s="730"/>
    </row>
    <row r="6" spans="1:11" ht="45.75" customHeight="1" x14ac:dyDescent="0.35">
      <c r="A6" s="776" t="s">
        <v>2804</v>
      </c>
      <c r="B6" s="777"/>
      <c r="C6" s="777"/>
      <c r="D6" s="777"/>
      <c r="E6" s="778"/>
      <c r="F6" s="730"/>
      <c r="G6" s="730"/>
    </row>
    <row r="7" spans="1:11" x14ac:dyDescent="0.35">
      <c r="B7" s="731" t="s">
        <v>2797</v>
      </c>
      <c r="C7" s="731"/>
      <c r="D7" s="731"/>
      <c r="E7" s="731"/>
      <c r="F7" s="774"/>
      <c r="G7" s="774"/>
    </row>
    <row r="8" spans="1:11" x14ac:dyDescent="0.35">
      <c r="H8"/>
    </row>
    <row r="9" spans="1:11" ht="24" customHeight="1" x14ac:dyDescent="0.35">
      <c r="A9" s="724" t="s">
        <v>13</v>
      </c>
      <c r="B9" s="725"/>
      <c r="C9" s="726" t="s">
        <v>12</v>
      </c>
      <c r="D9" s="727"/>
      <c r="E9" s="727"/>
      <c r="F9" s="728"/>
      <c r="G9" s="729" t="s">
        <v>10</v>
      </c>
      <c r="H9" s="729"/>
      <c r="I9" s="729"/>
      <c r="J9" s="457" t="s">
        <v>2792</v>
      </c>
      <c r="K9" s="458" t="s">
        <v>2794</v>
      </c>
    </row>
    <row r="10" spans="1:11" ht="43.5" x14ac:dyDescent="0.35">
      <c r="A10" s="452" t="s">
        <v>4</v>
      </c>
      <c r="B10" s="452" t="s">
        <v>5</v>
      </c>
      <c r="C10" s="453" t="s">
        <v>6</v>
      </c>
      <c r="D10" s="453" t="s">
        <v>880</v>
      </c>
      <c r="E10" s="453" t="s">
        <v>7</v>
      </c>
      <c r="F10" s="453" t="s">
        <v>881</v>
      </c>
      <c r="G10" s="454" t="s">
        <v>0</v>
      </c>
      <c r="H10" s="454" t="s">
        <v>1</v>
      </c>
      <c r="I10" s="454" t="s">
        <v>894</v>
      </c>
      <c r="J10" s="455" t="s">
        <v>2793</v>
      </c>
      <c r="K10" s="456" t="s">
        <v>2795</v>
      </c>
    </row>
    <row r="11" spans="1:11" ht="17.25" customHeight="1" x14ac:dyDescent="0.35">
      <c r="A11" s="173"/>
      <c r="B11" s="173"/>
      <c r="C11" s="173"/>
      <c r="D11" s="173"/>
      <c r="E11" s="173"/>
      <c r="F11" s="173"/>
      <c r="G11" s="173" t="s">
        <v>2</v>
      </c>
      <c r="H11" s="173"/>
      <c r="I11" s="173"/>
      <c r="J11" s="478"/>
      <c r="K11" s="93"/>
    </row>
    <row r="12" spans="1:11" ht="18" customHeight="1" x14ac:dyDescent="0.35">
      <c r="A12" s="173"/>
      <c r="B12" s="173"/>
      <c r="C12" s="173"/>
      <c r="D12" s="173"/>
      <c r="E12" s="173"/>
      <c r="F12" s="173"/>
      <c r="G12" s="173" t="s">
        <v>3</v>
      </c>
      <c r="H12" s="173"/>
      <c r="I12" s="173"/>
      <c r="J12" s="478"/>
      <c r="K12" s="93"/>
    </row>
    <row r="13" spans="1:11" ht="123.75" customHeight="1" x14ac:dyDescent="0.35">
      <c r="A13" s="173"/>
      <c r="B13" s="173"/>
      <c r="C13" s="173"/>
      <c r="D13" s="173"/>
      <c r="E13" s="173"/>
      <c r="F13" s="173"/>
      <c r="G13" s="173" t="s">
        <v>853</v>
      </c>
      <c r="H13" s="173" t="s">
        <v>73</v>
      </c>
      <c r="I13" s="475"/>
      <c r="J13" s="478"/>
      <c r="K13" s="93"/>
    </row>
    <row r="14" spans="1:11" ht="35.25" customHeight="1" x14ac:dyDescent="0.35">
      <c r="A14" s="173"/>
      <c r="B14" s="173"/>
      <c r="C14" s="173"/>
      <c r="D14" s="173"/>
      <c r="E14" s="173"/>
      <c r="F14" s="173"/>
      <c r="G14" s="173" t="s">
        <v>14</v>
      </c>
      <c r="H14" s="437" t="s">
        <v>76</v>
      </c>
      <c r="I14" s="173"/>
      <c r="J14" s="478"/>
      <c r="K14" s="93"/>
    </row>
    <row r="15" spans="1:11" ht="33" customHeight="1" x14ac:dyDescent="0.35">
      <c r="A15" s="173"/>
      <c r="B15" s="173"/>
      <c r="C15" s="173"/>
      <c r="D15" s="173"/>
      <c r="E15" s="173"/>
      <c r="F15" s="173"/>
      <c r="G15" s="173" t="s">
        <v>16</v>
      </c>
      <c r="H15" s="173"/>
      <c r="I15" s="173"/>
      <c r="J15" s="478"/>
      <c r="K15" s="93"/>
    </row>
    <row r="16" spans="1:11" ht="48.75" customHeight="1" x14ac:dyDescent="0.35">
      <c r="A16" s="173"/>
      <c r="B16" s="173"/>
      <c r="C16" s="173"/>
      <c r="D16" s="173"/>
      <c r="E16" s="173"/>
      <c r="F16" s="173"/>
      <c r="G16" s="173" t="s">
        <v>17</v>
      </c>
      <c r="H16" s="173" t="s">
        <v>19</v>
      </c>
      <c r="I16" s="173"/>
      <c r="J16" s="478"/>
      <c r="K16" s="93"/>
    </row>
    <row r="17" spans="1:11" ht="48" customHeight="1" x14ac:dyDescent="0.35">
      <c r="A17" s="173"/>
      <c r="B17" s="173"/>
      <c r="C17" s="173"/>
      <c r="D17" s="173"/>
      <c r="E17" s="173"/>
      <c r="F17" s="173"/>
      <c r="G17" s="173" t="s">
        <v>20</v>
      </c>
      <c r="H17" s="173" t="s">
        <v>21</v>
      </c>
      <c r="I17" s="173"/>
      <c r="J17" s="478"/>
      <c r="K17" s="93"/>
    </row>
    <row r="18" spans="1:11" ht="61.5" customHeight="1" x14ac:dyDescent="0.35">
      <c r="A18" s="173"/>
      <c r="B18" s="173"/>
      <c r="C18" s="173"/>
      <c r="D18" s="173"/>
      <c r="E18" s="173"/>
      <c r="F18" s="173"/>
      <c r="G18" s="173" t="s">
        <v>75</v>
      </c>
      <c r="H18" s="173" t="s">
        <v>77</v>
      </c>
      <c r="I18" s="173"/>
      <c r="J18" s="478"/>
      <c r="K18" s="93"/>
    </row>
    <row r="19" spans="1:11" ht="19.5" customHeight="1" x14ac:dyDescent="0.35">
      <c r="A19" s="173"/>
      <c r="B19" s="173"/>
      <c r="C19" s="173"/>
      <c r="D19" s="173"/>
      <c r="E19" s="173"/>
      <c r="F19" s="173"/>
      <c r="G19" s="173" t="s">
        <v>78</v>
      </c>
      <c r="H19" s="173" t="s">
        <v>76</v>
      </c>
      <c r="I19" s="173"/>
      <c r="J19" s="478"/>
      <c r="K19" s="93"/>
    </row>
    <row r="20" spans="1:11" ht="31.5" customHeight="1" x14ac:dyDescent="0.35">
      <c r="A20" s="173"/>
      <c r="B20" s="173"/>
      <c r="C20" s="173"/>
      <c r="D20" s="173"/>
      <c r="E20" s="173"/>
      <c r="F20" s="173"/>
      <c r="G20" s="173" t="s">
        <v>852</v>
      </c>
      <c r="H20" s="173"/>
      <c r="I20" s="173"/>
      <c r="J20" s="478"/>
      <c r="K20" s="93"/>
    </row>
    <row r="21" spans="1:11" ht="47.25" customHeight="1" x14ac:dyDescent="0.35">
      <c r="A21" s="173"/>
      <c r="B21" s="173"/>
      <c r="C21" s="173"/>
      <c r="D21" s="173"/>
      <c r="E21" s="173"/>
      <c r="F21" s="173"/>
      <c r="G21" s="173" t="s">
        <v>79</v>
      </c>
      <c r="H21" s="437" t="s">
        <v>80</v>
      </c>
      <c r="I21" s="173"/>
      <c r="J21" s="478"/>
      <c r="K21" s="93"/>
    </row>
    <row r="22" spans="1:11" ht="48" customHeight="1" x14ac:dyDescent="0.35">
      <c r="A22" s="173"/>
      <c r="B22" s="173"/>
      <c r="C22" s="173"/>
      <c r="D22" s="173"/>
      <c r="E22" s="173"/>
      <c r="F22" s="173"/>
      <c r="G22" s="173" t="s">
        <v>22</v>
      </c>
      <c r="H22" s="173" t="s">
        <v>23</v>
      </c>
      <c r="I22" s="173"/>
      <c r="J22" s="478"/>
      <c r="K22" s="93"/>
    </row>
    <row r="23" spans="1:11" ht="46.5" customHeight="1" x14ac:dyDescent="0.35">
      <c r="A23" s="173"/>
      <c r="B23" s="173"/>
      <c r="C23" s="173"/>
      <c r="D23" s="173"/>
      <c r="E23" s="173"/>
      <c r="F23" s="173"/>
      <c r="G23" s="173" t="s">
        <v>24</v>
      </c>
      <c r="H23" s="173" t="s">
        <v>25</v>
      </c>
      <c r="I23" s="173"/>
      <c r="J23" s="478"/>
      <c r="K23" s="93"/>
    </row>
    <row r="24" spans="1:11" ht="46.5" customHeight="1" x14ac:dyDescent="0.35">
      <c r="A24" s="173"/>
      <c r="B24" s="173"/>
      <c r="C24" s="173"/>
      <c r="D24" s="173"/>
      <c r="E24" s="173"/>
      <c r="F24" s="173"/>
      <c r="G24" s="173" t="s">
        <v>26</v>
      </c>
      <c r="H24" s="173" t="s">
        <v>27</v>
      </c>
      <c r="I24" s="173"/>
      <c r="J24" s="478"/>
      <c r="K24" s="93"/>
    </row>
    <row r="25" spans="1:11" ht="45" customHeight="1" x14ac:dyDescent="0.35">
      <c r="A25" s="173"/>
      <c r="B25" s="173"/>
      <c r="C25" s="173"/>
      <c r="D25" s="173"/>
      <c r="E25" s="173"/>
      <c r="F25" s="173"/>
      <c r="G25" s="173" t="s">
        <v>28</v>
      </c>
      <c r="H25" s="173" t="s">
        <v>29</v>
      </c>
      <c r="I25" s="173"/>
      <c r="J25" s="478"/>
      <c r="K25" s="93"/>
    </row>
    <row r="26" spans="1:11" ht="33.75" customHeight="1" x14ac:dyDescent="0.35">
      <c r="A26" s="173"/>
      <c r="B26" s="173"/>
      <c r="C26" s="173"/>
      <c r="D26" s="173"/>
      <c r="E26" s="173"/>
      <c r="F26" s="173"/>
      <c r="G26" s="173" t="s">
        <v>30</v>
      </c>
      <c r="H26" s="173" t="s">
        <v>31</v>
      </c>
      <c r="I26" s="173"/>
      <c r="J26" s="478"/>
      <c r="K26" s="93"/>
    </row>
    <row r="27" spans="1:11" ht="30.75" customHeight="1" x14ac:dyDescent="0.35">
      <c r="A27" s="173"/>
      <c r="B27" s="173"/>
      <c r="C27" s="173"/>
      <c r="D27" s="173"/>
      <c r="E27" s="173"/>
      <c r="F27" s="173"/>
      <c r="G27" s="173" t="s">
        <v>32</v>
      </c>
      <c r="H27" s="173" t="s">
        <v>33</v>
      </c>
      <c r="I27" s="173"/>
      <c r="J27" s="478"/>
      <c r="K27" s="93"/>
    </row>
    <row r="28" spans="1:11" ht="36" customHeight="1" x14ac:dyDescent="0.35">
      <c r="A28" s="173"/>
      <c r="B28" s="173"/>
      <c r="C28" s="173"/>
      <c r="D28" s="173"/>
      <c r="E28" s="173"/>
      <c r="F28" s="173"/>
      <c r="G28" s="173" t="s">
        <v>84</v>
      </c>
      <c r="H28" s="173" t="s">
        <v>85</v>
      </c>
      <c r="I28" s="173"/>
      <c r="J28" s="478"/>
      <c r="K28" s="93"/>
    </row>
    <row r="29" spans="1:11" ht="33.75" customHeight="1" x14ac:dyDescent="0.35">
      <c r="A29" s="173"/>
      <c r="B29" s="173"/>
      <c r="C29" s="173"/>
      <c r="D29" s="173"/>
      <c r="E29" s="173"/>
      <c r="F29" s="173"/>
      <c r="G29" s="173" t="s">
        <v>86</v>
      </c>
      <c r="H29" s="173" t="s">
        <v>87</v>
      </c>
      <c r="I29" s="173"/>
      <c r="J29" s="478"/>
      <c r="K29" s="93"/>
    </row>
    <row r="30" spans="1:11" ht="34.5" customHeight="1" x14ac:dyDescent="0.35">
      <c r="A30" s="173"/>
      <c r="B30" s="173"/>
      <c r="C30" s="173"/>
      <c r="D30" s="173"/>
      <c r="E30" s="173"/>
      <c r="F30" s="173"/>
      <c r="G30" s="173" t="s">
        <v>88</v>
      </c>
      <c r="H30" s="173"/>
      <c r="I30" s="173"/>
      <c r="J30" s="478"/>
      <c r="K30" s="93"/>
    </row>
    <row r="31" spans="1:11" ht="33.75" customHeight="1" x14ac:dyDescent="0.35">
      <c r="A31" s="173"/>
      <c r="B31" s="173"/>
      <c r="C31" s="173"/>
      <c r="D31" s="173"/>
      <c r="E31" s="173"/>
      <c r="F31" s="173"/>
      <c r="G31" s="173" t="s">
        <v>74</v>
      </c>
      <c r="H31" s="173" t="s">
        <v>81</v>
      </c>
      <c r="I31" s="173"/>
      <c r="J31" s="478"/>
      <c r="K31" s="93"/>
    </row>
    <row r="32" spans="1:11" ht="78" customHeight="1" x14ac:dyDescent="0.35">
      <c r="A32" s="173"/>
      <c r="B32" s="173"/>
      <c r="C32" s="173"/>
      <c r="D32" s="173"/>
      <c r="E32" s="173"/>
      <c r="F32" s="173"/>
      <c r="G32" s="173" t="s">
        <v>82</v>
      </c>
      <c r="H32" s="173"/>
      <c r="I32" s="173"/>
      <c r="J32" s="478"/>
      <c r="K32" s="93"/>
    </row>
    <row r="33" spans="1:11" ht="60.75" customHeight="1" x14ac:dyDescent="0.35">
      <c r="A33" s="173"/>
      <c r="B33" s="173"/>
      <c r="C33" s="173"/>
      <c r="D33" s="173"/>
      <c r="E33" s="173"/>
      <c r="F33" s="173"/>
      <c r="G33" s="173" t="s">
        <v>89</v>
      </c>
      <c r="H33" s="173"/>
      <c r="I33" s="173"/>
      <c r="J33" s="478"/>
      <c r="K33" s="93"/>
    </row>
    <row r="34" spans="1:11" ht="66.75" customHeight="1" x14ac:dyDescent="0.35">
      <c r="A34" s="173"/>
      <c r="B34" s="173"/>
      <c r="C34" s="173"/>
      <c r="D34" s="173"/>
      <c r="E34" s="173"/>
      <c r="F34" s="173"/>
      <c r="G34" s="173" t="s">
        <v>34</v>
      </c>
      <c r="H34" s="173" t="s">
        <v>35</v>
      </c>
      <c r="I34" s="173"/>
      <c r="J34" s="478"/>
      <c r="K34" s="93"/>
    </row>
    <row r="35" spans="1:11" ht="29" x14ac:dyDescent="0.35">
      <c r="A35" s="173"/>
      <c r="B35" s="173"/>
      <c r="C35" s="173"/>
      <c r="D35" s="173"/>
      <c r="E35" s="173"/>
      <c r="F35" s="173"/>
      <c r="G35" s="173" t="s">
        <v>90</v>
      </c>
      <c r="H35" s="173" t="s">
        <v>91</v>
      </c>
      <c r="I35" s="173"/>
      <c r="J35" s="478"/>
      <c r="K35" s="93"/>
    </row>
    <row r="36" spans="1:11" ht="50.25" customHeight="1" x14ac:dyDescent="0.35">
      <c r="A36" s="173"/>
      <c r="B36" s="173"/>
      <c r="C36" s="173"/>
      <c r="D36" s="173"/>
      <c r="E36" s="173"/>
      <c r="F36" s="173"/>
      <c r="G36" s="173" t="s">
        <v>37</v>
      </c>
      <c r="H36" s="173" t="s">
        <v>38</v>
      </c>
      <c r="I36" s="173"/>
      <c r="J36" s="478"/>
      <c r="K36" s="93"/>
    </row>
    <row r="37" spans="1:11" ht="48.75" customHeight="1" x14ac:dyDescent="0.35">
      <c r="A37" s="173"/>
      <c r="B37" s="173"/>
      <c r="C37" s="173"/>
      <c r="D37" s="173"/>
      <c r="E37" s="173"/>
      <c r="F37" s="173"/>
      <c r="G37" s="173" t="s">
        <v>92</v>
      </c>
      <c r="H37" s="173" t="s">
        <v>38</v>
      </c>
      <c r="I37" s="173"/>
      <c r="J37" s="478"/>
      <c r="K37" s="93"/>
    </row>
    <row r="38" spans="1:11" ht="47.25" customHeight="1" x14ac:dyDescent="0.35">
      <c r="A38" s="173"/>
      <c r="B38" s="173"/>
      <c r="C38" s="173"/>
      <c r="D38" s="173"/>
      <c r="E38" s="173"/>
      <c r="F38" s="173"/>
      <c r="G38" s="173" t="s">
        <v>39</v>
      </c>
      <c r="H38" s="173" t="s">
        <v>40</v>
      </c>
      <c r="I38" s="173"/>
      <c r="J38" s="478"/>
      <c r="K38" s="93"/>
    </row>
    <row r="39" spans="1:11" ht="33.75" customHeight="1" x14ac:dyDescent="0.35">
      <c r="A39" s="173"/>
      <c r="B39" s="173"/>
      <c r="C39" s="173"/>
      <c r="D39" s="173"/>
      <c r="E39" s="173"/>
      <c r="F39" s="173"/>
      <c r="G39" s="173" t="s">
        <v>93</v>
      </c>
      <c r="H39" s="173" t="s">
        <v>94</v>
      </c>
      <c r="I39" s="173"/>
      <c r="J39" s="478"/>
      <c r="K39" s="93"/>
    </row>
    <row r="40" spans="1:11" ht="51.75" customHeight="1" x14ac:dyDescent="0.35">
      <c r="A40" s="173"/>
      <c r="B40" s="173"/>
      <c r="C40" s="173"/>
      <c r="D40" s="173"/>
      <c r="E40" s="173"/>
      <c r="F40" s="173"/>
      <c r="G40" s="173" t="s">
        <v>41</v>
      </c>
      <c r="H40" s="173" t="s">
        <v>42</v>
      </c>
      <c r="I40" s="173"/>
      <c r="J40" s="478"/>
      <c r="K40" s="93"/>
    </row>
    <row r="41" spans="1:11" ht="78" customHeight="1" x14ac:dyDescent="0.35">
      <c r="A41" s="173"/>
      <c r="B41" s="173"/>
      <c r="C41" s="173"/>
      <c r="D41" s="173"/>
      <c r="E41" s="173"/>
      <c r="F41" s="173"/>
      <c r="G41" s="173" t="s">
        <v>43</v>
      </c>
      <c r="H41" s="173" t="s">
        <v>44</v>
      </c>
      <c r="I41" s="173"/>
      <c r="J41" s="478"/>
      <c r="K41" s="93"/>
    </row>
    <row r="42" spans="1:11" ht="87" x14ac:dyDescent="0.35">
      <c r="A42" s="173"/>
      <c r="B42" s="173"/>
      <c r="C42" s="173"/>
      <c r="D42" s="173"/>
      <c r="E42" s="173"/>
      <c r="F42" s="173"/>
      <c r="G42" s="173" t="s">
        <v>45</v>
      </c>
      <c r="H42" s="173" t="s">
        <v>46</v>
      </c>
      <c r="I42" s="173"/>
      <c r="J42" s="478"/>
      <c r="K42" s="93"/>
    </row>
    <row r="43" spans="1:11" ht="29" x14ac:dyDescent="0.35">
      <c r="A43" s="173"/>
      <c r="B43" s="173"/>
      <c r="C43" s="173"/>
      <c r="D43" s="173"/>
      <c r="E43" s="173"/>
      <c r="F43" s="173"/>
      <c r="G43" s="173" t="s">
        <v>47</v>
      </c>
      <c r="H43" s="173" t="s">
        <v>48</v>
      </c>
      <c r="I43" s="173"/>
      <c r="J43" s="478"/>
      <c r="K43" s="93"/>
    </row>
    <row r="44" spans="1:11" ht="29" x14ac:dyDescent="0.35">
      <c r="A44" s="173"/>
      <c r="B44" s="173"/>
      <c r="C44" s="173"/>
      <c r="D44" s="173"/>
      <c r="E44" s="173"/>
      <c r="F44" s="173"/>
      <c r="G44" s="173" t="s">
        <v>49</v>
      </c>
      <c r="H44" s="173" t="s">
        <v>50</v>
      </c>
      <c r="I44" s="173"/>
      <c r="J44" s="478"/>
      <c r="K44" s="93"/>
    </row>
    <row r="45" spans="1:11" x14ac:dyDescent="0.35">
      <c r="A45" s="173"/>
      <c r="B45" s="173"/>
      <c r="C45" s="173"/>
      <c r="D45" s="173"/>
      <c r="E45" s="173"/>
      <c r="F45" s="173"/>
      <c r="G45" s="173" t="s">
        <v>51</v>
      </c>
      <c r="H45" s="173" t="s">
        <v>52</v>
      </c>
      <c r="I45" s="173"/>
      <c r="J45" s="478"/>
      <c r="K45" s="93"/>
    </row>
    <row r="46" spans="1:11" ht="101.5" x14ac:dyDescent="0.35">
      <c r="A46" s="173"/>
      <c r="B46" s="173"/>
      <c r="C46" s="173"/>
      <c r="D46" s="173"/>
      <c r="E46" s="173"/>
      <c r="F46" s="173"/>
      <c r="G46" s="173" t="s">
        <v>854</v>
      </c>
      <c r="H46" s="173" t="s">
        <v>54</v>
      </c>
      <c r="I46" s="173"/>
      <c r="J46" s="478"/>
      <c r="K46" s="93"/>
    </row>
    <row r="47" spans="1:11" ht="203" x14ac:dyDescent="0.35">
      <c r="A47" s="173"/>
      <c r="B47" s="173"/>
      <c r="C47" s="173"/>
      <c r="D47" s="173"/>
      <c r="E47" s="173"/>
      <c r="F47" s="173"/>
      <c r="G47" s="173" t="s">
        <v>55</v>
      </c>
      <c r="H47" s="173" t="s">
        <v>56</v>
      </c>
      <c r="I47" s="173"/>
      <c r="J47" s="478"/>
      <c r="K47" s="93"/>
    </row>
    <row r="48" spans="1:11" ht="29" x14ac:dyDescent="0.35">
      <c r="A48" s="173"/>
      <c r="B48" s="173"/>
      <c r="C48" s="173"/>
      <c r="D48" s="173"/>
      <c r="E48" s="173"/>
      <c r="F48" s="173"/>
      <c r="G48" s="173" t="s">
        <v>57</v>
      </c>
      <c r="H48" s="173" t="s">
        <v>58</v>
      </c>
      <c r="I48" s="173"/>
      <c r="J48" s="478"/>
      <c r="K48" s="93"/>
    </row>
    <row r="49" spans="1:11" ht="29" x14ac:dyDescent="0.35">
      <c r="A49" s="173"/>
      <c r="B49" s="173"/>
      <c r="C49" s="173"/>
      <c r="D49" s="173"/>
      <c r="E49" s="173"/>
      <c r="F49" s="173"/>
      <c r="G49" s="173" t="s">
        <v>855</v>
      </c>
      <c r="H49" s="173"/>
      <c r="I49" s="173"/>
      <c r="J49" s="478"/>
      <c r="K49" s="93"/>
    </row>
    <row r="50" spans="1:11" ht="29" x14ac:dyDescent="0.35">
      <c r="A50" s="173"/>
      <c r="B50" s="173"/>
      <c r="C50" s="173"/>
      <c r="D50" s="173"/>
      <c r="E50" s="173"/>
      <c r="F50" s="173"/>
      <c r="G50" s="173" t="s">
        <v>59</v>
      </c>
      <c r="H50" s="173" t="s">
        <v>60</v>
      </c>
      <c r="I50" s="173"/>
      <c r="J50" s="478"/>
      <c r="K50" s="93"/>
    </row>
    <row r="51" spans="1:11" ht="29" x14ac:dyDescent="0.35">
      <c r="A51" s="173"/>
      <c r="B51" s="173"/>
      <c r="C51" s="173"/>
      <c r="D51" s="173"/>
      <c r="E51" s="173"/>
      <c r="F51" s="173"/>
      <c r="G51" s="173" t="s">
        <v>856</v>
      </c>
      <c r="H51" s="173"/>
      <c r="I51" s="173"/>
      <c r="J51" s="478"/>
      <c r="K51" s="93"/>
    </row>
    <row r="52" spans="1:11" ht="29" x14ac:dyDescent="0.35">
      <c r="A52" s="173"/>
      <c r="B52" s="173"/>
      <c r="C52" s="173"/>
      <c r="D52" s="173"/>
      <c r="E52" s="173"/>
      <c r="F52" s="173"/>
      <c r="G52" s="173" t="s">
        <v>857</v>
      </c>
      <c r="H52" s="173"/>
      <c r="I52" s="173"/>
      <c r="J52" s="478"/>
      <c r="K52" s="93"/>
    </row>
    <row r="53" spans="1:11" ht="35.25" customHeight="1" x14ac:dyDescent="0.35">
      <c r="A53" s="173"/>
      <c r="B53" s="173"/>
      <c r="C53" s="173"/>
      <c r="D53" s="173"/>
      <c r="E53" s="173"/>
      <c r="F53" s="173"/>
      <c r="G53" s="173" t="s">
        <v>858</v>
      </c>
      <c r="H53" s="173"/>
      <c r="I53" s="173"/>
      <c r="J53" s="478"/>
      <c r="K53" s="93"/>
    </row>
    <row r="54" spans="1:11" ht="60.75" customHeight="1" x14ac:dyDescent="0.35">
      <c r="A54" s="173"/>
      <c r="B54" s="173"/>
      <c r="C54" s="173"/>
      <c r="D54" s="173"/>
      <c r="E54" s="173"/>
      <c r="F54" s="173"/>
      <c r="G54" s="173" t="s">
        <v>859</v>
      </c>
      <c r="H54" s="173" t="s">
        <v>70</v>
      </c>
      <c r="I54" s="173"/>
      <c r="J54" s="478"/>
      <c r="K54" s="93"/>
    </row>
    <row r="55" spans="1:11" ht="36.75" customHeight="1" x14ac:dyDescent="0.35">
      <c r="A55" s="173"/>
      <c r="B55" s="173"/>
      <c r="C55" s="173"/>
      <c r="D55" s="173"/>
      <c r="E55" s="173"/>
      <c r="F55" s="173"/>
      <c r="G55" s="173" t="s">
        <v>61</v>
      </c>
      <c r="H55" s="173" t="s">
        <v>62</v>
      </c>
      <c r="I55" s="173"/>
      <c r="J55" s="478"/>
      <c r="K55" s="93"/>
    </row>
    <row r="56" spans="1:11" ht="32.25" customHeight="1" x14ac:dyDescent="0.35">
      <c r="A56" s="173"/>
      <c r="B56" s="173"/>
      <c r="C56" s="173"/>
      <c r="D56" s="173"/>
      <c r="E56" s="173"/>
      <c r="F56" s="173"/>
      <c r="G56" s="173" t="s">
        <v>63</v>
      </c>
      <c r="H56" s="173" t="s">
        <v>64</v>
      </c>
      <c r="I56" s="173"/>
      <c r="J56" s="478"/>
      <c r="K56" s="93"/>
    </row>
    <row r="57" spans="1:11" ht="43.5" x14ac:dyDescent="0.35">
      <c r="A57" s="173"/>
      <c r="B57" s="173"/>
      <c r="C57" s="173"/>
      <c r="D57" s="173"/>
      <c r="E57" s="173"/>
      <c r="F57" s="173"/>
      <c r="G57" s="173" t="s">
        <v>65</v>
      </c>
      <c r="H57" s="173" t="s">
        <v>66</v>
      </c>
      <c r="I57" s="173"/>
      <c r="J57" s="478"/>
      <c r="K57" s="93"/>
    </row>
    <row r="58" spans="1:11" ht="29.25" customHeight="1" x14ac:dyDescent="0.35">
      <c r="A58" s="173"/>
      <c r="B58" s="173"/>
      <c r="C58" s="173"/>
      <c r="D58" s="173"/>
      <c r="E58" s="173"/>
      <c r="F58" s="173"/>
      <c r="G58" s="173" t="s">
        <v>67</v>
      </c>
      <c r="H58" s="173" t="s">
        <v>68</v>
      </c>
      <c r="I58" s="173"/>
      <c r="J58" s="478"/>
      <c r="K58" s="93"/>
    </row>
    <row r="59" spans="1:11" ht="59.25" customHeight="1" x14ac:dyDescent="0.35">
      <c r="A59" s="173"/>
      <c r="B59" s="173"/>
      <c r="C59" s="173"/>
      <c r="D59" s="173"/>
      <c r="E59" s="173"/>
      <c r="F59" s="173"/>
      <c r="G59" s="173" t="s">
        <v>71</v>
      </c>
      <c r="H59" s="173" t="s">
        <v>72</v>
      </c>
      <c r="I59" s="173"/>
      <c r="J59" s="478"/>
      <c r="K59" s="93"/>
    </row>
    <row r="60" spans="1:11" ht="43.5" x14ac:dyDescent="0.35">
      <c r="A60" s="173"/>
      <c r="B60" s="173"/>
      <c r="C60" s="173"/>
      <c r="D60" s="173"/>
      <c r="E60" s="173"/>
      <c r="F60" s="173"/>
      <c r="G60" s="173" t="s">
        <v>860</v>
      </c>
      <c r="H60" s="173"/>
      <c r="I60" s="173"/>
      <c r="J60" s="478"/>
      <c r="K60" s="93"/>
    </row>
    <row r="61" spans="1:11" x14ac:dyDescent="0.35">
      <c r="A61" s="173"/>
      <c r="B61" s="173"/>
      <c r="C61" s="173"/>
      <c r="D61" s="173"/>
      <c r="E61" s="173"/>
      <c r="F61" s="173"/>
      <c r="G61" s="173" t="s">
        <v>96</v>
      </c>
      <c r="H61" s="437" t="s">
        <v>98</v>
      </c>
      <c r="I61" s="173"/>
      <c r="J61" s="478"/>
      <c r="K61" s="93"/>
    </row>
    <row r="62" spans="1:11" ht="51.75" customHeight="1" x14ac:dyDescent="0.35">
      <c r="A62" s="173"/>
      <c r="B62" s="173"/>
      <c r="C62" s="173"/>
      <c r="D62" s="173"/>
      <c r="E62" s="437"/>
      <c r="F62" s="173"/>
      <c r="G62" s="173" t="s">
        <v>97</v>
      </c>
      <c r="H62" s="173" t="s">
        <v>99</v>
      </c>
      <c r="I62" s="173"/>
      <c r="J62" s="478"/>
      <c r="K62" s="93"/>
    </row>
    <row r="63" spans="1:11" x14ac:dyDescent="0.35">
      <c r="H63"/>
    </row>
    <row r="64" spans="1:11" x14ac:dyDescent="0.35">
      <c r="H64"/>
    </row>
    <row r="65" spans="8:8" x14ac:dyDescent="0.35">
      <c r="H65"/>
    </row>
    <row r="66" spans="8:8" x14ac:dyDescent="0.35">
      <c r="H66"/>
    </row>
    <row r="67" spans="8:8" x14ac:dyDescent="0.35">
      <c r="H67"/>
    </row>
    <row r="68" spans="8:8" x14ac:dyDescent="0.35">
      <c r="H68"/>
    </row>
    <row r="69" spans="8:8" ht="36.75" customHeight="1" x14ac:dyDescent="0.35">
      <c r="H69"/>
    </row>
    <row r="70" spans="8:8" ht="17.25" customHeight="1" x14ac:dyDescent="0.35">
      <c r="H70"/>
    </row>
    <row r="71" spans="8:8" ht="32.25" customHeight="1" x14ac:dyDescent="0.35">
      <c r="H71"/>
    </row>
    <row r="72" spans="8:8" ht="46.5" customHeight="1" x14ac:dyDescent="0.35">
      <c r="H72"/>
    </row>
    <row r="73" spans="8:8" ht="47.25" customHeight="1" x14ac:dyDescent="0.35">
      <c r="H73"/>
    </row>
    <row r="74" spans="8:8" x14ac:dyDescent="0.35">
      <c r="H74"/>
    </row>
  </sheetData>
  <mergeCells count="16">
    <mergeCell ref="A9:B9"/>
    <mergeCell ref="C9:F9"/>
    <mergeCell ref="G9:I9"/>
    <mergeCell ref="A5:E5"/>
    <mergeCell ref="F5:G5"/>
    <mergeCell ref="A6:E6"/>
    <mergeCell ref="F6:G6"/>
    <mergeCell ref="B7:E7"/>
    <mergeCell ref="F7:G7"/>
    <mergeCell ref="A1:I2"/>
    <mergeCell ref="A3:B3"/>
    <mergeCell ref="C3:D3"/>
    <mergeCell ref="E3:F3"/>
    <mergeCell ref="A4:B4"/>
    <mergeCell ref="C4:D4"/>
    <mergeCell ref="E4:F4"/>
  </mergeCells>
  <hyperlinks>
    <hyperlink ref="H4" r:id="rId1" xr:uid="{D816F01A-317F-40D2-8B2D-DFDD8DFE981F}"/>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8BBB-5133-4C31-B7D1-C7E5C587E1E7}">
  <dimension ref="A1:Q89"/>
  <sheetViews>
    <sheetView zoomScale="80" zoomScaleNormal="80" workbookViewId="0">
      <selection activeCell="J9" sqref="J9"/>
    </sheetView>
  </sheetViews>
  <sheetFormatPr baseColWidth="10" defaultColWidth="8.7265625" defaultRowHeight="14.5" x14ac:dyDescent="0.35"/>
  <cols>
    <col min="1" max="1" width="24.54296875" customWidth="1"/>
    <col min="2" max="2" width="18.08984375" customWidth="1"/>
    <col min="3" max="4" width="20.90625" customWidth="1"/>
    <col min="5" max="5" width="19.6328125" customWidth="1"/>
    <col min="6" max="6" width="15.54296875" customWidth="1"/>
    <col min="7" max="7" width="27.08984375" customWidth="1"/>
    <col min="8" max="8" width="29.90625" customWidth="1"/>
    <col min="9" max="9" width="24.453125" customWidth="1"/>
    <col min="10" max="10" width="20.36328125" customWidth="1"/>
    <col min="11" max="11" width="14.08984375" customWidth="1"/>
    <col min="13" max="13" width="27.36328125" customWidth="1"/>
    <col min="15" max="15" width="18.36328125" customWidth="1"/>
    <col min="16" max="16" width="22.453125" customWidth="1"/>
    <col min="17" max="17" width="43.36328125" customWidth="1"/>
  </cols>
  <sheetData>
    <row r="1" spans="1:17" ht="66" customHeight="1" x14ac:dyDescent="0.35">
      <c r="A1" s="263" t="s">
        <v>100</v>
      </c>
      <c r="B1" s="250" t="s">
        <v>114</v>
      </c>
      <c r="C1" s="250" t="s">
        <v>115</v>
      </c>
      <c r="D1" s="250" t="s">
        <v>108</v>
      </c>
      <c r="E1" s="250" t="s">
        <v>109</v>
      </c>
      <c r="F1" s="250" t="s">
        <v>110</v>
      </c>
      <c r="G1" s="250" t="s">
        <v>907</v>
      </c>
      <c r="H1" s="250" t="s">
        <v>112</v>
      </c>
      <c r="I1" s="250" t="s">
        <v>117</v>
      </c>
      <c r="J1" s="250" t="s">
        <v>7</v>
      </c>
      <c r="K1" s="250" t="s">
        <v>876</v>
      </c>
      <c r="L1" s="250" t="s">
        <v>6</v>
      </c>
      <c r="M1" s="250" t="s">
        <v>877</v>
      </c>
      <c r="N1" s="250" t="s">
        <v>878</v>
      </c>
      <c r="O1" s="250" t="s">
        <v>879</v>
      </c>
      <c r="P1" s="250" t="s">
        <v>121</v>
      </c>
      <c r="Q1" s="252" t="s">
        <v>875</v>
      </c>
    </row>
    <row r="2" spans="1:17" ht="197.25" customHeight="1" x14ac:dyDescent="0.35">
      <c r="A2" s="157" t="s">
        <v>864</v>
      </c>
      <c r="B2" s="157" t="s">
        <v>36</v>
      </c>
      <c r="C2" s="157"/>
      <c r="D2" s="122" t="s">
        <v>1248</v>
      </c>
      <c r="E2" s="79" t="s">
        <v>901</v>
      </c>
      <c r="F2" s="122" t="s">
        <v>899</v>
      </c>
      <c r="G2" s="334" t="s">
        <v>900</v>
      </c>
      <c r="H2" s="122" t="s">
        <v>902</v>
      </c>
      <c r="I2" s="122" t="s">
        <v>903</v>
      </c>
      <c r="J2" s="157" t="s">
        <v>36</v>
      </c>
      <c r="K2" s="157" t="s">
        <v>36</v>
      </c>
      <c r="L2" s="157"/>
      <c r="M2" s="157" t="s">
        <v>36</v>
      </c>
      <c r="N2" s="157" t="s">
        <v>36</v>
      </c>
      <c r="O2" s="157" t="s">
        <v>36</v>
      </c>
      <c r="P2" s="157" t="s">
        <v>36</v>
      </c>
      <c r="Q2" s="157" t="s">
        <v>2386</v>
      </c>
    </row>
    <row r="3" spans="1:17" ht="29" x14ac:dyDescent="0.35">
      <c r="A3" s="234"/>
      <c r="B3" s="234"/>
      <c r="C3" s="234"/>
      <c r="D3" s="234"/>
      <c r="E3" s="234"/>
      <c r="F3" s="234" t="s">
        <v>2382</v>
      </c>
      <c r="G3" s="348" t="s">
        <v>2383</v>
      </c>
      <c r="H3" s="234"/>
      <c r="I3" s="234"/>
      <c r="J3" s="234"/>
      <c r="K3" s="234"/>
      <c r="L3" s="234"/>
      <c r="M3" s="234"/>
      <c r="N3" s="234"/>
      <c r="O3" s="234"/>
      <c r="P3" s="234"/>
      <c r="Q3" s="234"/>
    </row>
    <row r="4" spans="1:17" ht="29" x14ac:dyDescent="0.35">
      <c r="A4" s="234"/>
      <c r="B4" s="234"/>
      <c r="C4" s="234"/>
      <c r="D4" s="234"/>
      <c r="E4" s="234"/>
      <c r="F4" s="234" t="s">
        <v>2384</v>
      </c>
      <c r="G4" s="348" t="s">
        <v>2385</v>
      </c>
      <c r="H4" s="234"/>
      <c r="I4" s="234"/>
      <c r="J4" s="234"/>
      <c r="K4" s="234"/>
      <c r="L4" s="234"/>
      <c r="M4" s="234"/>
      <c r="N4" s="234"/>
      <c r="O4" s="234"/>
      <c r="P4" s="234"/>
      <c r="Q4" s="234"/>
    </row>
    <row r="5" spans="1:17" x14ac:dyDescent="0.35">
      <c r="A5" s="35"/>
      <c r="B5" s="35"/>
      <c r="C5" s="35"/>
      <c r="D5" s="35"/>
      <c r="E5" s="35"/>
      <c r="F5" s="35"/>
      <c r="G5" s="35"/>
      <c r="H5" s="35"/>
      <c r="I5" s="35"/>
      <c r="J5" s="35"/>
      <c r="K5" s="35"/>
      <c r="L5" s="35"/>
      <c r="M5" s="68"/>
      <c r="N5" s="35"/>
      <c r="O5" s="35"/>
      <c r="P5" s="35"/>
      <c r="Q5" s="69"/>
    </row>
    <row r="6" spans="1:17" x14ac:dyDescent="0.35">
      <c r="A6" s="35"/>
      <c r="B6" s="35"/>
      <c r="C6" s="35"/>
      <c r="D6" s="35"/>
      <c r="E6" s="35"/>
      <c r="F6" s="35"/>
      <c r="G6" s="35"/>
      <c r="H6" s="35"/>
      <c r="I6" s="35"/>
      <c r="J6" s="35"/>
      <c r="K6" s="35"/>
      <c r="L6" s="35"/>
      <c r="M6" s="68"/>
      <c r="N6" s="35"/>
      <c r="O6" s="35"/>
      <c r="P6" s="35"/>
      <c r="Q6" s="69"/>
    </row>
    <row r="7" spans="1:17" x14ac:dyDescent="0.35">
      <c r="A7" s="754" t="s">
        <v>13</v>
      </c>
      <c r="B7" s="755"/>
      <c r="C7" s="756" t="s">
        <v>12</v>
      </c>
      <c r="D7" s="757"/>
      <c r="E7" s="757"/>
      <c r="F7" s="758"/>
      <c r="G7" s="794" t="s">
        <v>10</v>
      </c>
      <c r="H7" s="796"/>
    </row>
    <row r="8" spans="1:17" ht="30" customHeight="1" x14ac:dyDescent="0.35">
      <c r="A8" s="318" t="s">
        <v>4</v>
      </c>
      <c r="B8" s="318" t="s">
        <v>5</v>
      </c>
      <c r="C8" s="319" t="s">
        <v>6</v>
      </c>
      <c r="D8" s="319" t="s">
        <v>880</v>
      </c>
      <c r="E8" s="319" t="s">
        <v>7</v>
      </c>
      <c r="F8" s="319" t="s">
        <v>881</v>
      </c>
      <c r="G8" s="385" t="s">
        <v>0</v>
      </c>
      <c r="H8" s="62" t="s">
        <v>1</v>
      </c>
      <c r="J8" s="86"/>
      <c r="K8" s="86"/>
      <c r="L8" s="86"/>
      <c r="M8" s="86"/>
    </row>
    <row r="9" spans="1:17" ht="90.75" customHeight="1" x14ac:dyDescent="0.35">
      <c r="A9" s="315" t="s">
        <v>8</v>
      </c>
      <c r="B9" s="315" t="s">
        <v>8</v>
      </c>
      <c r="C9" s="315"/>
      <c r="D9" s="315" t="s">
        <v>8</v>
      </c>
      <c r="E9" s="315" t="s">
        <v>8</v>
      </c>
      <c r="F9" s="315" t="s">
        <v>8</v>
      </c>
      <c r="G9" s="315" t="s">
        <v>2</v>
      </c>
      <c r="H9" s="1"/>
      <c r="J9" s="86"/>
      <c r="K9" s="86"/>
      <c r="L9" s="86"/>
      <c r="M9" s="86"/>
    </row>
    <row r="10" spans="1:17" ht="90.75" customHeight="1" x14ac:dyDescent="0.35">
      <c r="A10" s="315"/>
      <c r="B10" s="315"/>
      <c r="C10" s="315"/>
      <c r="D10" s="315"/>
      <c r="E10" s="315"/>
      <c r="F10" s="315"/>
      <c r="G10" s="315" t="s">
        <v>3</v>
      </c>
      <c r="H10" s="1"/>
      <c r="J10" s="86"/>
      <c r="K10" s="86"/>
      <c r="L10" s="86"/>
      <c r="M10" s="86"/>
    </row>
    <row r="11" spans="1:17" ht="101.5" x14ac:dyDescent="0.35">
      <c r="A11" s="315"/>
      <c r="B11" s="315"/>
      <c r="C11" s="315"/>
      <c r="D11" s="315"/>
      <c r="E11" s="315"/>
      <c r="F11" s="315"/>
      <c r="G11" s="315" t="s">
        <v>853</v>
      </c>
      <c r="H11" s="1" t="s">
        <v>73</v>
      </c>
      <c r="J11" s="86"/>
      <c r="K11" s="86"/>
      <c r="L11" s="86"/>
      <c r="M11" s="86"/>
    </row>
    <row r="12" spans="1:17" x14ac:dyDescent="0.35">
      <c r="A12" s="315"/>
      <c r="B12" s="315"/>
      <c r="C12" s="315"/>
      <c r="D12" s="315"/>
      <c r="E12" s="315"/>
      <c r="F12" s="315"/>
      <c r="G12" s="315" t="s">
        <v>14</v>
      </c>
      <c r="H12" t="s">
        <v>76</v>
      </c>
    </row>
    <row r="13" spans="1:17" ht="29" x14ac:dyDescent="0.35">
      <c r="A13" s="315"/>
      <c r="B13" s="315"/>
      <c r="C13" s="315"/>
      <c r="D13" s="315"/>
      <c r="E13" s="315"/>
      <c r="F13" s="315"/>
      <c r="G13" s="315" t="s">
        <v>16</v>
      </c>
      <c r="H13" s="1"/>
    </row>
    <row r="14" spans="1:17" ht="29" x14ac:dyDescent="0.35">
      <c r="A14" s="315"/>
      <c r="B14" s="315"/>
      <c r="C14" s="315"/>
      <c r="D14" s="315"/>
      <c r="E14" s="315"/>
      <c r="F14" s="315"/>
      <c r="G14" s="315" t="s">
        <v>17</v>
      </c>
      <c r="H14" s="1" t="s">
        <v>19</v>
      </c>
    </row>
    <row r="15" spans="1:17" ht="29" x14ac:dyDescent="0.35">
      <c r="A15" s="315"/>
      <c r="B15" s="315"/>
      <c r="C15" s="315"/>
      <c r="D15" s="315"/>
      <c r="E15" s="315"/>
      <c r="F15" s="315"/>
      <c r="G15" s="315" t="s">
        <v>20</v>
      </c>
      <c r="H15" s="1" t="s">
        <v>21</v>
      </c>
    </row>
    <row r="16" spans="1:17" ht="43.5" x14ac:dyDescent="0.35">
      <c r="A16" s="315"/>
      <c r="B16" s="315"/>
      <c r="C16" s="315"/>
      <c r="D16" s="315"/>
      <c r="E16" s="315"/>
      <c r="F16" s="315"/>
      <c r="G16" s="315" t="s">
        <v>75</v>
      </c>
      <c r="H16" s="1" t="s">
        <v>77</v>
      </c>
    </row>
    <row r="17" spans="1:8" x14ac:dyDescent="0.35">
      <c r="A17" s="315"/>
      <c r="B17" s="315"/>
      <c r="C17" s="315"/>
      <c r="D17" s="315"/>
      <c r="E17" s="315"/>
      <c r="F17" s="315"/>
      <c r="G17" s="315" t="s">
        <v>78</v>
      </c>
      <c r="H17" s="1" t="s">
        <v>76</v>
      </c>
    </row>
    <row r="18" spans="1:8" x14ac:dyDescent="0.35">
      <c r="A18" s="315"/>
      <c r="B18" s="315"/>
      <c r="C18" s="315"/>
      <c r="D18" s="315"/>
      <c r="E18" s="315"/>
      <c r="F18" s="315"/>
      <c r="G18" s="315" t="s">
        <v>852</v>
      </c>
      <c r="H18" s="1"/>
    </row>
    <row r="19" spans="1:8" ht="29" x14ac:dyDescent="0.35">
      <c r="A19" s="315"/>
      <c r="B19" s="315"/>
      <c r="C19" s="315"/>
      <c r="D19" s="315"/>
      <c r="E19" s="315"/>
      <c r="F19" s="315"/>
      <c r="G19" s="315" t="s">
        <v>79</v>
      </c>
      <c r="H19" t="s">
        <v>80</v>
      </c>
    </row>
    <row r="20" spans="1:8" ht="29" x14ac:dyDescent="0.35">
      <c r="A20" s="315"/>
      <c r="B20" s="315"/>
      <c r="C20" s="315"/>
      <c r="D20" s="315"/>
      <c r="E20" s="315"/>
      <c r="F20" s="315"/>
      <c r="G20" s="315" t="s">
        <v>22</v>
      </c>
      <c r="H20" s="1" t="s">
        <v>23</v>
      </c>
    </row>
    <row r="21" spans="1:8" ht="29" x14ac:dyDescent="0.35">
      <c r="A21" s="315"/>
      <c r="B21" s="315"/>
      <c r="C21" s="315"/>
      <c r="D21" s="315"/>
      <c r="E21" s="315"/>
      <c r="F21" s="315"/>
      <c r="G21" s="315" t="s">
        <v>24</v>
      </c>
      <c r="H21" s="1" t="s">
        <v>25</v>
      </c>
    </row>
    <row r="22" spans="1:8" ht="29" x14ac:dyDescent="0.35">
      <c r="A22" s="315"/>
      <c r="B22" s="315"/>
      <c r="C22" s="315"/>
      <c r="D22" s="315"/>
      <c r="E22" s="315"/>
      <c r="F22" s="315"/>
      <c r="G22" s="315" t="s">
        <v>26</v>
      </c>
      <c r="H22" s="1" t="s">
        <v>27</v>
      </c>
    </row>
    <row r="23" spans="1:8" ht="29" x14ac:dyDescent="0.35">
      <c r="A23" s="315"/>
      <c r="B23" s="315"/>
      <c r="C23" s="315"/>
      <c r="D23" s="315"/>
      <c r="E23" s="315"/>
      <c r="F23" s="315"/>
      <c r="G23" s="315" t="s">
        <v>28</v>
      </c>
      <c r="H23" s="1" t="s">
        <v>29</v>
      </c>
    </row>
    <row r="24" spans="1:8" x14ac:dyDescent="0.35">
      <c r="A24" s="315"/>
      <c r="B24" s="315"/>
      <c r="C24" s="315"/>
      <c r="D24" s="315"/>
      <c r="E24" s="315"/>
      <c r="F24" s="315"/>
      <c r="G24" s="315" t="s">
        <v>30</v>
      </c>
      <c r="H24" s="1" t="s">
        <v>31</v>
      </c>
    </row>
    <row r="25" spans="1:8" x14ac:dyDescent="0.35">
      <c r="A25" s="315"/>
      <c r="B25" s="315"/>
      <c r="C25" s="315"/>
      <c r="D25" s="315"/>
      <c r="E25" s="315"/>
      <c r="F25" s="315"/>
      <c r="G25" s="315" t="s">
        <v>32</v>
      </c>
      <c r="H25" s="1" t="s">
        <v>33</v>
      </c>
    </row>
    <row r="26" spans="1:8" ht="29" x14ac:dyDescent="0.35">
      <c r="A26" s="315"/>
      <c r="B26" s="315"/>
      <c r="C26" s="315"/>
      <c r="D26" s="315"/>
      <c r="E26" s="315"/>
      <c r="F26" s="315"/>
      <c r="G26" s="315" t="s">
        <v>84</v>
      </c>
      <c r="H26" s="1" t="s">
        <v>85</v>
      </c>
    </row>
    <row r="27" spans="1:8" x14ac:dyDescent="0.35">
      <c r="A27" s="315"/>
      <c r="B27" s="315"/>
      <c r="C27" s="315"/>
      <c r="D27" s="315"/>
      <c r="E27" s="315"/>
      <c r="F27" s="315"/>
      <c r="G27" s="315" t="s">
        <v>86</v>
      </c>
      <c r="H27" s="1" t="s">
        <v>87</v>
      </c>
    </row>
    <row r="28" spans="1:8" ht="29" x14ac:dyDescent="0.35">
      <c r="A28" s="315"/>
      <c r="B28" s="315"/>
      <c r="C28" s="315"/>
      <c r="D28" s="315"/>
      <c r="E28" s="315"/>
      <c r="F28" s="315"/>
      <c r="G28" s="315" t="s">
        <v>88</v>
      </c>
      <c r="H28" s="1"/>
    </row>
    <row r="29" spans="1:8" ht="43.5" x14ac:dyDescent="0.35">
      <c r="A29" s="315"/>
      <c r="B29" s="315"/>
      <c r="C29" s="315"/>
      <c r="D29" s="315"/>
      <c r="E29" s="315"/>
      <c r="F29" s="315"/>
      <c r="G29" s="315" t="s">
        <v>74</v>
      </c>
      <c r="H29" s="1" t="s">
        <v>81</v>
      </c>
    </row>
    <row r="30" spans="1:8" ht="43.5" x14ac:dyDescent="0.35">
      <c r="A30" s="315"/>
      <c r="B30" s="315"/>
      <c r="C30" s="315"/>
      <c r="D30" s="315"/>
      <c r="E30" s="315"/>
      <c r="F30" s="315"/>
      <c r="G30" s="315" t="s">
        <v>82</v>
      </c>
      <c r="H30" s="1"/>
    </row>
    <row r="31" spans="1:8" ht="43.5" x14ac:dyDescent="0.35">
      <c r="A31" s="315"/>
      <c r="B31" s="315"/>
      <c r="C31" s="315"/>
      <c r="D31" s="315"/>
      <c r="E31" s="315"/>
      <c r="F31" s="315"/>
      <c r="G31" s="315" t="s">
        <v>89</v>
      </c>
      <c r="H31" s="1"/>
    </row>
    <row r="32" spans="1:8" ht="58" x14ac:dyDescent="0.35">
      <c r="A32" s="315"/>
      <c r="B32" s="315"/>
      <c r="C32" s="315"/>
      <c r="D32" s="315"/>
      <c r="E32" s="315"/>
      <c r="F32" s="315"/>
      <c r="G32" s="315" t="s">
        <v>34</v>
      </c>
      <c r="H32" s="1" t="s">
        <v>35</v>
      </c>
    </row>
    <row r="33" spans="1:8" ht="29" x14ac:dyDescent="0.35">
      <c r="A33" s="315"/>
      <c r="B33" s="315"/>
      <c r="C33" s="315"/>
      <c r="D33" s="315"/>
      <c r="E33" s="315"/>
      <c r="F33" s="315"/>
      <c r="G33" s="315" t="s">
        <v>90</v>
      </c>
      <c r="H33" s="1" t="s">
        <v>91</v>
      </c>
    </row>
    <row r="34" spans="1:8" ht="43.5" x14ac:dyDescent="0.35">
      <c r="A34" s="315"/>
      <c r="B34" s="315"/>
      <c r="C34" s="315"/>
      <c r="D34" s="315"/>
      <c r="E34" s="315"/>
      <c r="F34" s="315"/>
      <c r="G34" s="315" t="s">
        <v>37</v>
      </c>
      <c r="H34" s="1" t="s">
        <v>38</v>
      </c>
    </row>
    <row r="35" spans="1:8" ht="43.5" x14ac:dyDescent="0.35">
      <c r="A35" s="315"/>
      <c r="B35" s="315"/>
      <c r="C35" s="315"/>
      <c r="D35" s="315"/>
      <c r="E35" s="315"/>
      <c r="F35" s="315"/>
      <c r="G35" s="315" t="s">
        <v>92</v>
      </c>
      <c r="H35" s="1" t="s">
        <v>38</v>
      </c>
    </row>
    <row r="36" spans="1:8" ht="29" x14ac:dyDescent="0.35">
      <c r="A36" s="315"/>
      <c r="B36" s="315"/>
      <c r="C36" s="315"/>
      <c r="D36" s="315"/>
      <c r="E36" s="315"/>
      <c r="F36" s="315"/>
      <c r="G36" s="315" t="s">
        <v>39</v>
      </c>
      <c r="H36" s="1" t="s">
        <v>40</v>
      </c>
    </row>
    <row r="37" spans="1:8" ht="29" x14ac:dyDescent="0.35">
      <c r="A37" s="315"/>
      <c r="B37" s="315"/>
      <c r="C37" s="315"/>
      <c r="D37" s="315"/>
      <c r="E37" s="315"/>
      <c r="F37" s="315"/>
      <c r="G37" s="315" t="s">
        <v>93</v>
      </c>
      <c r="H37" s="1" t="s">
        <v>94</v>
      </c>
    </row>
    <row r="38" spans="1:8" ht="29" x14ac:dyDescent="0.35">
      <c r="A38" s="315"/>
      <c r="B38" s="315"/>
      <c r="C38" s="315"/>
      <c r="D38" s="315"/>
      <c r="E38" s="315"/>
      <c r="F38" s="315"/>
      <c r="G38" s="315" t="s">
        <v>41</v>
      </c>
      <c r="H38" s="1" t="s">
        <v>42</v>
      </c>
    </row>
    <row r="39" spans="1:8" ht="58" x14ac:dyDescent="0.35">
      <c r="A39" s="315"/>
      <c r="B39" s="315"/>
      <c r="C39" s="315"/>
      <c r="D39" s="315"/>
      <c r="E39" s="315"/>
      <c r="F39" s="315"/>
      <c r="G39" s="315" t="s">
        <v>43</v>
      </c>
      <c r="H39" s="1" t="s">
        <v>44</v>
      </c>
    </row>
    <row r="40" spans="1:8" ht="72.5" x14ac:dyDescent="0.35">
      <c r="A40" s="315"/>
      <c r="B40" s="315"/>
      <c r="C40" s="315"/>
      <c r="D40" s="315"/>
      <c r="E40" s="315"/>
      <c r="F40" s="315"/>
      <c r="G40" s="315" t="s">
        <v>45</v>
      </c>
      <c r="H40" s="1" t="s">
        <v>46</v>
      </c>
    </row>
    <row r="41" spans="1:8" ht="29" x14ac:dyDescent="0.35">
      <c r="A41" s="315"/>
      <c r="B41" s="315"/>
      <c r="C41" s="315"/>
      <c r="D41" s="315"/>
      <c r="E41" s="315"/>
      <c r="F41" s="315"/>
      <c r="G41" s="315" t="s">
        <v>47</v>
      </c>
      <c r="H41" s="1" t="s">
        <v>48</v>
      </c>
    </row>
    <row r="42" spans="1:8" x14ac:dyDescent="0.35">
      <c r="A42" s="315"/>
      <c r="B42" s="315"/>
      <c r="C42" s="315"/>
      <c r="D42" s="315"/>
      <c r="E42" s="315"/>
      <c r="F42" s="315"/>
      <c r="G42" s="315" t="s">
        <v>49</v>
      </c>
      <c r="H42" s="1" t="s">
        <v>50</v>
      </c>
    </row>
    <row r="43" spans="1:8" x14ac:dyDescent="0.35">
      <c r="A43" s="315"/>
      <c r="B43" s="315"/>
      <c r="C43" s="315"/>
      <c r="D43" s="315"/>
      <c r="E43" s="315"/>
      <c r="F43" s="315"/>
      <c r="G43" s="315" t="s">
        <v>51</v>
      </c>
      <c r="H43" s="1" t="s">
        <v>52</v>
      </c>
    </row>
    <row r="44" spans="1:8" ht="72.5" x14ac:dyDescent="0.35">
      <c r="A44" s="315"/>
      <c r="B44" s="315"/>
      <c r="C44" s="315"/>
      <c r="D44" s="315"/>
      <c r="E44" s="315"/>
      <c r="F44" s="315"/>
      <c r="G44" s="315" t="s">
        <v>854</v>
      </c>
      <c r="H44" s="1" t="s">
        <v>54</v>
      </c>
    </row>
    <row r="45" spans="1:8" ht="145" x14ac:dyDescent="0.35">
      <c r="A45" s="315"/>
      <c r="B45" s="315"/>
      <c r="C45" s="315"/>
      <c r="D45" s="315"/>
      <c r="E45" s="315"/>
      <c r="F45" s="315"/>
      <c r="G45" s="315" t="s">
        <v>55</v>
      </c>
      <c r="H45" s="1" t="s">
        <v>56</v>
      </c>
    </row>
    <row r="46" spans="1:8" x14ac:dyDescent="0.35">
      <c r="A46" s="315"/>
      <c r="B46" s="315"/>
      <c r="C46" s="315"/>
      <c r="D46" s="315"/>
      <c r="E46" s="315"/>
      <c r="F46" s="315"/>
      <c r="G46" s="315" t="s">
        <v>57</v>
      </c>
      <c r="H46" s="1" t="s">
        <v>58</v>
      </c>
    </row>
    <row r="47" spans="1:8" ht="29" x14ac:dyDescent="0.35">
      <c r="A47" s="315"/>
      <c r="B47" s="315"/>
      <c r="C47" s="315"/>
      <c r="D47" s="315"/>
      <c r="E47" s="315"/>
      <c r="F47" s="315"/>
      <c r="G47" s="315" t="s">
        <v>855</v>
      </c>
      <c r="H47" s="1"/>
    </row>
    <row r="48" spans="1:8" ht="29" x14ac:dyDescent="0.35">
      <c r="A48" s="315"/>
      <c r="B48" s="315"/>
      <c r="C48" s="315"/>
      <c r="D48" s="315"/>
      <c r="E48" s="315"/>
      <c r="F48" s="315"/>
      <c r="G48" s="315" t="s">
        <v>59</v>
      </c>
      <c r="H48" s="1" t="s">
        <v>60</v>
      </c>
    </row>
    <row r="49" spans="1:8" ht="29" x14ac:dyDescent="0.35">
      <c r="A49" s="315"/>
      <c r="B49" s="315"/>
      <c r="C49" s="315"/>
      <c r="D49" s="315"/>
      <c r="E49" s="315"/>
      <c r="F49" s="315"/>
      <c r="G49" s="315" t="s">
        <v>856</v>
      </c>
      <c r="H49" s="1"/>
    </row>
    <row r="50" spans="1:8" ht="29" x14ac:dyDescent="0.35">
      <c r="A50" s="315"/>
      <c r="B50" s="315"/>
      <c r="C50" s="315"/>
      <c r="D50" s="315"/>
      <c r="E50" s="315"/>
      <c r="F50" s="315"/>
      <c r="G50" s="315" t="s">
        <v>857</v>
      </c>
      <c r="H50" s="1"/>
    </row>
    <row r="51" spans="1:8" x14ac:dyDescent="0.35">
      <c r="A51" s="315"/>
      <c r="B51" s="315"/>
      <c r="C51" s="315"/>
      <c r="D51" s="315"/>
      <c r="E51" s="315"/>
      <c r="F51" s="315"/>
      <c r="G51" s="315" t="s">
        <v>858</v>
      </c>
      <c r="H51" s="1"/>
    </row>
    <row r="52" spans="1:8" ht="43.5" x14ac:dyDescent="0.35">
      <c r="A52" s="315"/>
      <c r="B52" s="315"/>
      <c r="C52" s="315"/>
      <c r="D52" s="315"/>
      <c r="E52" s="315"/>
      <c r="F52" s="315"/>
      <c r="G52" s="315" t="s">
        <v>859</v>
      </c>
      <c r="H52" s="1" t="s">
        <v>70</v>
      </c>
    </row>
    <row r="53" spans="1:8" ht="29" x14ac:dyDescent="0.35">
      <c r="A53" s="315"/>
      <c r="B53" s="315"/>
      <c r="C53" s="315"/>
      <c r="D53" s="315"/>
      <c r="E53" s="315"/>
      <c r="F53" s="315"/>
      <c r="G53" s="315" t="s">
        <v>61</v>
      </c>
      <c r="H53" s="1" t="s">
        <v>62</v>
      </c>
    </row>
    <row r="54" spans="1:8" ht="29" x14ac:dyDescent="0.35">
      <c r="A54" s="315"/>
      <c r="B54" s="315"/>
      <c r="C54" s="315"/>
      <c r="D54" s="315"/>
      <c r="E54" s="315"/>
      <c r="F54" s="315"/>
      <c r="G54" s="315" t="s">
        <v>63</v>
      </c>
      <c r="H54" s="1" t="s">
        <v>64</v>
      </c>
    </row>
    <row r="55" spans="1:8" ht="29" x14ac:dyDescent="0.35">
      <c r="A55" s="315"/>
      <c r="B55" s="315"/>
      <c r="C55" s="315"/>
      <c r="D55" s="315"/>
      <c r="E55" s="315"/>
      <c r="F55" s="315"/>
      <c r="G55" s="315" t="s">
        <v>65</v>
      </c>
      <c r="H55" s="1" t="s">
        <v>66</v>
      </c>
    </row>
    <row r="56" spans="1:8" x14ac:dyDescent="0.35">
      <c r="A56" s="315"/>
      <c r="B56" s="315"/>
      <c r="C56" s="315"/>
      <c r="D56" s="315"/>
      <c r="E56" s="315"/>
      <c r="F56" s="315"/>
      <c r="G56" s="315" t="s">
        <v>67</v>
      </c>
      <c r="H56" s="1" t="s">
        <v>68</v>
      </c>
    </row>
    <row r="57" spans="1:8" ht="43.5" x14ac:dyDescent="0.35">
      <c r="A57" s="315"/>
      <c r="B57" s="315"/>
      <c r="C57" s="315"/>
      <c r="D57" s="315"/>
      <c r="E57" s="315"/>
      <c r="F57" s="315"/>
      <c r="G57" s="315" t="s">
        <v>71</v>
      </c>
      <c r="H57" s="1" t="s">
        <v>72</v>
      </c>
    </row>
    <row r="58" spans="1:8" ht="29" x14ac:dyDescent="0.35">
      <c r="A58" s="315"/>
      <c r="B58" s="315"/>
      <c r="C58" s="315"/>
      <c r="D58" s="315"/>
      <c r="E58" s="315"/>
      <c r="F58" s="315"/>
      <c r="G58" s="315" t="s">
        <v>860</v>
      </c>
      <c r="H58" s="1"/>
    </row>
    <row r="59" spans="1:8" x14ac:dyDescent="0.35">
      <c r="A59" s="315" t="s">
        <v>8</v>
      </c>
      <c r="B59" s="315" t="s">
        <v>8</v>
      </c>
      <c r="C59" s="315"/>
      <c r="D59" s="315" t="s">
        <v>8</v>
      </c>
      <c r="E59" s="315" t="s">
        <v>8</v>
      </c>
      <c r="F59" s="315" t="s">
        <v>8</v>
      </c>
      <c r="G59" s="315" t="s">
        <v>96</v>
      </c>
      <c r="H59" t="s">
        <v>98</v>
      </c>
    </row>
    <row r="60" spans="1:8" ht="43.5" x14ac:dyDescent="0.35">
      <c r="A60" s="315"/>
      <c r="B60" s="315"/>
      <c r="C60" s="315"/>
      <c r="D60" s="315"/>
      <c r="E60" s="315"/>
      <c r="F60" s="315"/>
      <c r="G60" s="315" t="s">
        <v>97</v>
      </c>
      <c r="H60" s="1" t="s">
        <v>99</v>
      </c>
    </row>
    <row r="61" spans="1:8" ht="29" x14ac:dyDescent="0.35">
      <c r="A61" s="315" t="s">
        <v>8</v>
      </c>
      <c r="B61" s="315" t="s">
        <v>8</v>
      </c>
      <c r="C61" s="315"/>
      <c r="D61" s="315" t="s">
        <v>8</v>
      </c>
      <c r="E61" s="315" t="s">
        <v>8</v>
      </c>
      <c r="F61" s="315" t="s">
        <v>8</v>
      </c>
      <c r="G61" s="161" t="s">
        <v>1121</v>
      </c>
      <c r="H61" s="1"/>
    </row>
    <row r="62" spans="1:8" ht="63" customHeight="1" x14ac:dyDescent="0.35">
      <c r="A62" s="315" t="s">
        <v>8</v>
      </c>
      <c r="B62" s="315" t="s">
        <v>8</v>
      </c>
      <c r="C62" s="315"/>
      <c r="D62" s="315" t="s">
        <v>8</v>
      </c>
      <c r="E62" s="315" t="s">
        <v>8</v>
      </c>
      <c r="F62" s="315" t="s">
        <v>8</v>
      </c>
      <c r="G62" s="161" t="s">
        <v>1123</v>
      </c>
      <c r="H62" s="1"/>
    </row>
    <row r="63" spans="1:8" ht="29" x14ac:dyDescent="0.35">
      <c r="A63" s="315" t="s">
        <v>8</v>
      </c>
      <c r="B63" s="315" t="s">
        <v>8</v>
      </c>
      <c r="C63" s="315"/>
      <c r="D63" s="315" t="s">
        <v>8</v>
      </c>
      <c r="E63" s="315" t="s">
        <v>8</v>
      </c>
      <c r="F63" s="315" t="s">
        <v>8</v>
      </c>
      <c r="G63" s="315" t="s">
        <v>2388</v>
      </c>
      <c r="H63" s="1"/>
    </row>
    <row r="64" spans="1:8" x14ac:dyDescent="0.35">
      <c r="A64" s="315" t="s">
        <v>8</v>
      </c>
      <c r="B64" s="315" t="s">
        <v>8</v>
      </c>
      <c r="C64" s="315"/>
      <c r="D64" s="315" t="s">
        <v>8</v>
      </c>
      <c r="E64" s="315" t="s">
        <v>8</v>
      </c>
      <c r="F64" s="315" t="s">
        <v>8</v>
      </c>
      <c r="G64" s="315" t="s">
        <v>2389</v>
      </c>
      <c r="H64" s="1"/>
    </row>
    <row r="65" spans="1:8" ht="78.75" customHeight="1" x14ac:dyDescent="0.35">
      <c r="A65" s="315" t="s">
        <v>8</v>
      </c>
      <c r="B65" s="315" t="s">
        <v>8</v>
      </c>
      <c r="C65" s="315"/>
      <c r="D65" s="315" t="s">
        <v>8</v>
      </c>
      <c r="E65" s="315" t="s">
        <v>8</v>
      </c>
      <c r="F65" s="315" t="s">
        <v>8</v>
      </c>
      <c r="G65" s="315" t="s">
        <v>2390</v>
      </c>
      <c r="H65" s="1"/>
    </row>
    <row r="66" spans="1:8" ht="43.5" x14ac:dyDescent="0.35">
      <c r="A66" s="315" t="s">
        <v>8</v>
      </c>
      <c r="B66" s="315" t="s">
        <v>8</v>
      </c>
      <c r="C66" s="315"/>
      <c r="D66" s="315" t="s">
        <v>8</v>
      </c>
      <c r="E66" s="315" t="s">
        <v>8</v>
      </c>
      <c r="F66" s="315" t="s">
        <v>8</v>
      </c>
      <c r="G66" s="315" t="s">
        <v>2391</v>
      </c>
      <c r="H66" s="1"/>
    </row>
    <row r="67" spans="1:8" ht="58" x14ac:dyDescent="0.35">
      <c r="A67" s="315" t="s">
        <v>8</v>
      </c>
      <c r="B67" s="315" t="s">
        <v>8</v>
      </c>
      <c r="C67" s="315"/>
      <c r="D67" s="315" t="s">
        <v>8</v>
      </c>
      <c r="E67" s="315" t="s">
        <v>8</v>
      </c>
      <c r="F67" s="315" t="s">
        <v>8</v>
      </c>
      <c r="G67" s="161" t="s">
        <v>2392</v>
      </c>
      <c r="H67" s="1"/>
    </row>
    <row r="68" spans="1:8" x14ac:dyDescent="0.35">
      <c r="A68" s="1"/>
      <c r="B68" s="1"/>
      <c r="C68" s="1"/>
      <c r="D68" s="1"/>
      <c r="F68" s="1"/>
      <c r="G68" s="1"/>
      <c r="H68" s="1"/>
    </row>
    <row r="69" spans="1:8" x14ac:dyDescent="0.35">
      <c r="A69" s="1"/>
      <c r="B69" s="1"/>
      <c r="C69" s="1"/>
      <c r="D69" s="1"/>
      <c r="F69" s="1"/>
      <c r="G69" s="1"/>
      <c r="H69" s="1"/>
    </row>
    <row r="70" spans="1:8" x14ac:dyDescent="0.35">
      <c r="A70" s="1"/>
      <c r="B70" s="1"/>
      <c r="C70" s="1"/>
      <c r="D70" s="1"/>
      <c r="F70" s="1"/>
      <c r="G70" s="1"/>
      <c r="H70" s="1"/>
    </row>
    <row r="71" spans="1:8" x14ac:dyDescent="0.35">
      <c r="A71" s="1"/>
      <c r="B71" s="1"/>
      <c r="C71" s="1"/>
      <c r="D71" s="1"/>
      <c r="F71" s="1"/>
      <c r="G71" s="1"/>
      <c r="H71" s="1"/>
    </row>
    <row r="72" spans="1:8" x14ac:dyDescent="0.35">
      <c r="A72" s="1"/>
      <c r="B72" s="1"/>
      <c r="C72" s="1"/>
      <c r="D72" s="1"/>
      <c r="F72" s="1"/>
      <c r="G72" s="1"/>
      <c r="H72" s="1"/>
    </row>
    <row r="73" spans="1:8" x14ac:dyDescent="0.35">
      <c r="A73" s="1"/>
      <c r="B73" s="1"/>
      <c r="C73" s="1"/>
      <c r="D73" s="1"/>
      <c r="F73" s="1"/>
      <c r="G73" s="1"/>
      <c r="H73" s="1"/>
    </row>
    <row r="74" spans="1:8" x14ac:dyDescent="0.35">
      <c r="A74" s="1"/>
      <c r="B74" s="1"/>
      <c r="C74" s="1"/>
      <c r="D74" s="1"/>
      <c r="F74" s="1"/>
      <c r="G74" s="1"/>
      <c r="H74" s="1"/>
    </row>
    <row r="75" spans="1:8" x14ac:dyDescent="0.35">
      <c r="A75" s="1"/>
      <c r="B75" s="1"/>
      <c r="C75" s="1"/>
      <c r="D75" s="1"/>
      <c r="F75" s="1"/>
      <c r="G75" s="1"/>
      <c r="H75" s="1"/>
    </row>
    <row r="76" spans="1:8" ht="15.5" x14ac:dyDescent="0.35">
      <c r="A76" s="384"/>
      <c r="B76" s="1"/>
      <c r="C76" s="1"/>
      <c r="D76" s="1"/>
      <c r="F76" s="1"/>
      <c r="G76" s="1"/>
      <c r="H76" s="1"/>
    </row>
    <row r="77" spans="1:8" ht="15.5" x14ac:dyDescent="0.35">
      <c r="A77" s="384" t="s">
        <v>2387</v>
      </c>
    </row>
    <row r="78" spans="1:8" ht="15" thickBot="1" x14ac:dyDescent="0.4"/>
    <row r="79" spans="1:8" ht="58.5" customHeight="1" thickBot="1" x14ac:dyDescent="0.4">
      <c r="A79" s="81" t="s">
        <v>1118</v>
      </c>
      <c r="B79" s="82" t="s">
        <v>1119</v>
      </c>
      <c r="C79" s="82" t="s">
        <v>1120</v>
      </c>
    </row>
    <row r="80" spans="1:8" ht="59.25" customHeight="1" thickBot="1" x14ac:dyDescent="0.4">
      <c r="A80" s="83" t="s">
        <v>265</v>
      </c>
      <c r="B80" s="84" t="s">
        <v>1121</v>
      </c>
      <c r="C80" s="85" t="s">
        <v>1122</v>
      </c>
    </row>
    <row r="81" spans="1:3" ht="71.25" customHeight="1" thickBot="1" x14ac:dyDescent="0.4">
      <c r="A81" s="83" t="s">
        <v>129</v>
      </c>
      <c r="B81" s="84" t="s">
        <v>1123</v>
      </c>
      <c r="C81" s="85" t="s">
        <v>1124</v>
      </c>
    </row>
    <row r="82" spans="1:3" ht="29.5" thickBot="1" x14ac:dyDescent="0.4">
      <c r="A82" s="83" t="s">
        <v>1125</v>
      </c>
      <c r="B82" s="84" t="s">
        <v>1126</v>
      </c>
      <c r="C82" s="85" t="s">
        <v>1127</v>
      </c>
    </row>
    <row r="83" spans="1:3" ht="15" thickBot="1" x14ac:dyDescent="0.4">
      <c r="A83" s="83" t="s">
        <v>1128</v>
      </c>
      <c r="B83" s="84" t="s">
        <v>1129</v>
      </c>
      <c r="C83" s="85" t="s">
        <v>1130</v>
      </c>
    </row>
    <row r="84" spans="1:3" ht="68.25" customHeight="1" thickBot="1" x14ac:dyDescent="0.4">
      <c r="A84" s="83" t="s">
        <v>1131</v>
      </c>
      <c r="B84" s="84" t="s">
        <v>1132</v>
      </c>
      <c r="C84" s="85" t="s">
        <v>1130</v>
      </c>
    </row>
    <row r="85" spans="1:3" ht="74.25" customHeight="1" thickBot="1" x14ac:dyDescent="0.4">
      <c r="A85" s="83" t="s">
        <v>1133</v>
      </c>
      <c r="B85" s="84" t="s">
        <v>1134</v>
      </c>
      <c r="C85" s="85" t="s">
        <v>1135</v>
      </c>
    </row>
    <row r="86" spans="1:3" ht="90.75" customHeight="1" thickBot="1" x14ac:dyDescent="0.4">
      <c r="A86" s="83" t="s">
        <v>1136</v>
      </c>
      <c r="B86" s="84" t="s">
        <v>1134</v>
      </c>
      <c r="C86" s="85" t="s">
        <v>1137</v>
      </c>
    </row>
    <row r="87" spans="1:3" ht="15" thickBot="1" x14ac:dyDescent="0.4">
      <c r="A87" s="83" t="s">
        <v>96</v>
      </c>
      <c r="B87" s="84" t="s">
        <v>1138</v>
      </c>
      <c r="C87" s="85" t="s">
        <v>1139</v>
      </c>
    </row>
    <row r="88" spans="1:3" ht="29.5" thickBot="1" x14ac:dyDescent="0.4">
      <c r="A88" s="83" t="s">
        <v>96</v>
      </c>
      <c r="B88" s="84" t="s">
        <v>1140</v>
      </c>
      <c r="C88" s="85" t="s">
        <v>1141</v>
      </c>
    </row>
    <row r="89" spans="1:3" ht="36" customHeight="1" thickBot="1" x14ac:dyDescent="0.4">
      <c r="A89" s="83" t="s">
        <v>2</v>
      </c>
      <c r="B89" s="84" t="s">
        <v>1142</v>
      </c>
      <c r="C89" s="85" t="s">
        <v>1143</v>
      </c>
    </row>
  </sheetData>
  <mergeCells count="3">
    <mergeCell ref="A7:B7"/>
    <mergeCell ref="C7:F7"/>
    <mergeCell ref="G7:H7"/>
  </mergeCells>
  <hyperlinks>
    <hyperlink ref="G2" r:id="rId1" xr:uid="{7A4B341D-7031-4949-A843-C33AFDDA599E}"/>
  </hyperlinks>
  <pageMargins left="0.7" right="0.7" top="0.75" bottom="0.75" header="0.3" footer="0.3"/>
  <pageSetup paperSize="9" orientation="portrait"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BA60-87D8-4522-9A84-E0EFDCF4FBC8}">
  <dimension ref="A1:R80"/>
  <sheetViews>
    <sheetView workbookViewId="0">
      <selection activeCell="J5" sqref="J5"/>
    </sheetView>
  </sheetViews>
  <sheetFormatPr baseColWidth="10" defaultColWidth="8.7265625" defaultRowHeight="14.5" x14ac:dyDescent="0.35"/>
  <cols>
    <col min="1" max="4" width="9.6328125" customWidth="1"/>
    <col min="5" max="5" width="10" customWidth="1"/>
    <col min="6" max="6" width="9.6328125" customWidth="1"/>
    <col min="7" max="7" width="20.6328125" customWidth="1"/>
    <col min="8" max="8" width="20.6328125" style="1" customWidth="1"/>
    <col min="9" max="9" width="15.6328125" customWidth="1"/>
    <col min="10" max="10" width="18.54296875" customWidth="1"/>
    <col min="11" max="11" width="28.453125" customWidth="1"/>
    <col min="14" max="15" width="12.6328125" style="216" customWidth="1"/>
    <col min="17" max="17" width="18.54296875" customWidth="1"/>
    <col min="18" max="18" width="28.453125" customWidth="1"/>
  </cols>
  <sheetData>
    <row r="1" spans="1:18" x14ac:dyDescent="0.35">
      <c r="A1" s="723" t="s">
        <v>2790</v>
      </c>
      <c r="B1" s="723"/>
      <c r="C1" s="723"/>
      <c r="D1" s="723"/>
      <c r="E1" s="723"/>
      <c r="F1" s="723"/>
      <c r="G1" s="723"/>
      <c r="H1" s="723"/>
      <c r="I1" s="723"/>
      <c r="J1" s="566"/>
      <c r="K1" s="565" t="s">
        <v>2843</v>
      </c>
      <c r="L1" s="565">
        <v>9140419</v>
      </c>
      <c r="M1" s="566"/>
      <c r="N1" s="566"/>
      <c r="O1" s="566"/>
      <c r="P1" s="566"/>
      <c r="Q1" s="566"/>
      <c r="R1" s="566"/>
    </row>
    <row r="2" spans="1:18" x14ac:dyDescent="0.35">
      <c r="A2" s="723"/>
      <c r="B2" s="723"/>
      <c r="C2" s="723"/>
      <c r="D2" s="723"/>
      <c r="E2" s="723"/>
      <c r="F2" s="723"/>
      <c r="G2" s="723"/>
      <c r="H2" s="723"/>
      <c r="I2" s="723"/>
      <c r="J2" s="566"/>
      <c r="K2" s="566"/>
      <c r="L2" s="566"/>
      <c r="M2" s="566"/>
      <c r="N2" s="566"/>
      <c r="O2" s="566"/>
      <c r="P2" s="566"/>
      <c r="Q2" s="566"/>
      <c r="R2" s="566"/>
    </row>
    <row r="3" spans="1:18" x14ac:dyDescent="0.35">
      <c r="A3" s="732" t="s">
        <v>2796</v>
      </c>
      <c r="B3" s="732"/>
      <c r="C3" s="732" t="s">
        <v>108</v>
      </c>
      <c r="D3" s="732"/>
      <c r="E3" s="732" t="s">
        <v>109</v>
      </c>
      <c r="F3" s="732"/>
      <c r="G3" s="579" t="s">
        <v>110</v>
      </c>
      <c r="H3" s="580" t="s">
        <v>907</v>
      </c>
      <c r="I3" s="579" t="s">
        <v>2798</v>
      </c>
      <c r="J3" s="566"/>
      <c r="K3" s="566"/>
      <c r="L3" s="566"/>
      <c r="M3" s="566"/>
      <c r="N3" s="566"/>
      <c r="O3" s="566"/>
      <c r="P3" s="566"/>
      <c r="Q3" s="566"/>
      <c r="R3" s="566"/>
    </row>
    <row r="4" spans="1:18" ht="36" customHeight="1" x14ac:dyDescent="0.35">
      <c r="A4" s="741" t="s">
        <v>864</v>
      </c>
      <c r="B4" s="742"/>
      <c r="C4" s="741" t="s">
        <v>1248</v>
      </c>
      <c r="D4" s="742"/>
      <c r="E4" s="734" t="s">
        <v>901</v>
      </c>
      <c r="F4" s="734"/>
      <c r="G4" s="583" t="s">
        <v>899</v>
      </c>
      <c r="H4" s="582" t="s">
        <v>900</v>
      </c>
      <c r="I4" s="583" t="s">
        <v>902</v>
      </c>
      <c r="J4" s="566"/>
      <c r="K4" s="566"/>
      <c r="L4" s="566"/>
      <c r="M4" s="566"/>
      <c r="N4" s="566"/>
      <c r="O4" s="566"/>
      <c r="P4" s="566"/>
      <c r="Q4" s="566"/>
      <c r="R4" s="566"/>
    </row>
    <row r="5" spans="1:18" ht="18" customHeight="1" x14ac:dyDescent="0.35">
      <c r="A5" s="761"/>
      <c r="B5" s="762"/>
      <c r="C5" s="761"/>
      <c r="D5" s="762"/>
      <c r="E5" s="581"/>
      <c r="F5" s="581"/>
      <c r="G5" s="583" t="s">
        <v>2382</v>
      </c>
      <c r="H5" s="582" t="s">
        <v>2383</v>
      </c>
      <c r="I5" s="583"/>
      <c r="J5" s="566"/>
      <c r="K5" s="566"/>
      <c r="L5" s="566"/>
      <c r="M5" s="566"/>
      <c r="N5" s="566"/>
      <c r="O5" s="566"/>
      <c r="P5" s="566"/>
      <c r="Q5" s="566"/>
      <c r="R5" s="566"/>
    </row>
    <row r="6" spans="1:18" ht="18.75" customHeight="1" x14ac:dyDescent="0.35">
      <c r="A6" s="743"/>
      <c r="B6" s="744"/>
      <c r="C6" s="761"/>
      <c r="D6" s="762"/>
      <c r="E6" s="734"/>
      <c r="F6" s="734"/>
      <c r="G6" s="583" t="s">
        <v>2384</v>
      </c>
      <c r="H6" s="582" t="s">
        <v>2385</v>
      </c>
      <c r="I6" s="583"/>
      <c r="J6" s="566"/>
      <c r="K6" s="566"/>
      <c r="L6" s="566"/>
      <c r="M6" s="566"/>
      <c r="N6" s="566"/>
      <c r="O6" s="566"/>
      <c r="P6" s="566"/>
      <c r="Q6" s="566"/>
      <c r="R6" s="566"/>
    </row>
    <row r="7" spans="1:18" ht="48.75" customHeight="1" x14ac:dyDescent="0.35">
      <c r="A7" s="776" t="s">
        <v>2803</v>
      </c>
      <c r="B7" s="777"/>
      <c r="C7" s="777"/>
      <c r="D7" s="777"/>
      <c r="E7" s="809"/>
      <c r="F7" s="810" t="s">
        <v>2857</v>
      </c>
      <c r="G7" s="810"/>
      <c r="H7" s="566"/>
      <c r="I7" s="566"/>
      <c r="J7" s="566"/>
      <c r="K7" s="566"/>
      <c r="L7" s="566"/>
      <c r="M7" s="566"/>
      <c r="N7" s="566"/>
      <c r="O7" s="566"/>
      <c r="P7" s="566"/>
      <c r="Q7" s="566"/>
      <c r="R7" s="566"/>
    </row>
    <row r="8" spans="1:18" ht="45.75" customHeight="1" x14ac:dyDescent="0.35">
      <c r="A8" s="776" t="s">
        <v>2804</v>
      </c>
      <c r="B8" s="777"/>
      <c r="C8" s="777"/>
      <c r="D8" s="777"/>
      <c r="E8" s="778"/>
      <c r="F8" s="735" t="s">
        <v>2858</v>
      </c>
      <c r="G8" s="735"/>
      <c r="H8" s="566"/>
      <c r="I8" s="566"/>
      <c r="J8" s="566"/>
      <c r="K8" s="566"/>
      <c r="L8" s="566"/>
      <c r="M8" s="566"/>
      <c r="N8" s="566"/>
      <c r="O8" s="566"/>
      <c r="P8" s="566"/>
      <c r="Q8" s="566"/>
      <c r="R8" s="566"/>
    </row>
    <row r="9" spans="1:18" x14ac:dyDescent="0.35">
      <c r="A9" s="566"/>
      <c r="B9" s="731" t="s">
        <v>2797</v>
      </c>
      <c r="C9" s="731"/>
      <c r="D9" s="731"/>
      <c r="E9" s="731"/>
      <c r="F9" s="774"/>
      <c r="G9" s="774"/>
      <c r="H9" s="566"/>
      <c r="I9" s="566"/>
      <c r="J9" s="566"/>
      <c r="K9" s="566"/>
      <c r="L9" s="566"/>
      <c r="M9" s="566"/>
      <c r="N9" s="566"/>
      <c r="O9" s="566"/>
      <c r="P9" s="566"/>
      <c r="Q9" s="566"/>
      <c r="R9" s="566"/>
    </row>
    <row r="10" spans="1:18" x14ac:dyDescent="0.35">
      <c r="A10" s="566"/>
      <c r="B10" s="566"/>
      <c r="C10" s="566"/>
      <c r="D10" s="566"/>
      <c r="E10" s="566"/>
      <c r="F10" s="566"/>
      <c r="G10" s="566"/>
      <c r="H10" s="566"/>
      <c r="I10" s="566"/>
      <c r="J10" s="566"/>
      <c r="K10" s="566"/>
      <c r="L10" s="566"/>
      <c r="M10" s="566"/>
      <c r="N10" s="566"/>
      <c r="O10" s="566"/>
      <c r="P10" s="566"/>
      <c r="Q10" s="566"/>
      <c r="R10" s="566"/>
    </row>
    <row r="11" spans="1:18" ht="24" customHeight="1" x14ac:dyDescent="0.35">
      <c r="A11" s="724" t="s">
        <v>13</v>
      </c>
      <c r="B11" s="725"/>
      <c r="C11" s="726" t="s">
        <v>12</v>
      </c>
      <c r="D11" s="727"/>
      <c r="E11" s="727"/>
      <c r="F11" s="728"/>
      <c r="G11" s="729" t="s">
        <v>10</v>
      </c>
      <c r="H11" s="729"/>
      <c r="I11" s="729"/>
      <c r="J11" s="577" t="s">
        <v>2792</v>
      </c>
      <c r="K11" s="578" t="s">
        <v>2794</v>
      </c>
      <c r="L11" s="566"/>
      <c r="M11" s="566"/>
      <c r="N11" s="811" t="s">
        <v>1118</v>
      </c>
      <c r="O11" s="808" t="s">
        <v>1119</v>
      </c>
      <c r="P11" s="808" t="s">
        <v>1120</v>
      </c>
      <c r="Q11" s="577" t="s">
        <v>2792</v>
      </c>
      <c r="R11" s="578" t="s">
        <v>2794</v>
      </c>
    </row>
    <row r="12" spans="1:18" ht="43.5" x14ac:dyDescent="0.35">
      <c r="A12" s="572" t="s">
        <v>4</v>
      </c>
      <c r="B12" s="572" t="s">
        <v>5</v>
      </c>
      <c r="C12" s="573" t="s">
        <v>6</v>
      </c>
      <c r="D12" s="573" t="s">
        <v>880</v>
      </c>
      <c r="E12" s="573" t="s">
        <v>7</v>
      </c>
      <c r="F12" s="573" t="s">
        <v>881</v>
      </c>
      <c r="G12" s="574" t="s">
        <v>0</v>
      </c>
      <c r="H12" s="574" t="s">
        <v>1</v>
      </c>
      <c r="I12" s="574" t="s">
        <v>894</v>
      </c>
      <c r="J12" s="575" t="s">
        <v>2793</v>
      </c>
      <c r="K12" s="576" t="s">
        <v>2795</v>
      </c>
      <c r="L12" s="566"/>
      <c r="M12" s="566"/>
      <c r="N12" s="811"/>
      <c r="O12" s="808"/>
      <c r="P12" s="808"/>
      <c r="Q12" s="575" t="s">
        <v>2793</v>
      </c>
      <c r="R12" s="576" t="s">
        <v>2795</v>
      </c>
    </row>
    <row r="13" spans="1:18" ht="39.75" customHeight="1" x14ac:dyDescent="0.35">
      <c r="A13" s="570" t="s">
        <v>8</v>
      </c>
      <c r="B13" s="570" t="s">
        <v>8</v>
      </c>
      <c r="C13" s="570"/>
      <c r="D13" s="570" t="s">
        <v>8</v>
      </c>
      <c r="E13" s="570" t="s">
        <v>8</v>
      </c>
      <c r="F13" s="570" t="s">
        <v>8</v>
      </c>
      <c r="G13" s="570" t="s">
        <v>2</v>
      </c>
      <c r="H13" s="571"/>
      <c r="I13" s="567"/>
      <c r="J13" s="586" t="s">
        <v>36</v>
      </c>
      <c r="K13" s="568"/>
      <c r="L13" s="566"/>
      <c r="M13" s="566"/>
      <c r="N13" s="569" t="s">
        <v>265</v>
      </c>
      <c r="O13" s="569" t="s">
        <v>1121</v>
      </c>
      <c r="P13" s="585" t="s">
        <v>1122</v>
      </c>
      <c r="Q13" s="586" t="s">
        <v>36</v>
      </c>
      <c r="R13" s="588" t="s">
        <v>2859</v>
      </c>
    </row>
    <row r="14" spans="1:18" ht="29.25" customHeight="1" x14ac:dyDescent="0.35">
      <c r="A14" s="570"/>
      <c r="B14" s="570"/>
      <c r="C14" s="570"/>
      <c r="D14" s="570"/>
      <c r="E14" s="570"/>
      <c r="F14" s="570"/>
      <c r="G14" s="570" t="s">
        <v>3</v>
      </c>
      <c r="H14" s="571"/>
      <c r="I14" s="567"/>
      <c r="J14" s="584"/>
      <c r="K14" s="568"/>
      <c r="L14" s="566"/>
      <c r="M14" s="566"/>
      <c r="N14" s="569" t="s">
        <v>129</v>
      </c>
      <c r="O14" s="569" t="s">
        <v>1123</v>
      </c>
      <c r="P14" s="585" t="s">
        <v>1124</v>
      </c>
      <c r="Q14" s="586" t="s">
        <v>36</v>
      </c>
      <c r="R14" s="588" t="s">
        <v>2860</v>
      </c>
    </row>
    <row r="15" spans="1:18" ht="123.75" customHeight="1" x14ac:dyDescent="0.35">
      <c r="A15" s="570"/>
      <c r="B15" s="570"/>
      <c r="C15" s="570"/>
      <c r="D15" s="570"/>
      <c r="E15" s="570"/>
      <c r="F15" s="570"/>
      <c r="G15" s="570" t="s">
        <v>853</v>
      </c>
      <c r="H15" s="571" t="s">
        <v>73</v>
      </c>
      <c r="I15" s="567"/>
      <c r="J15" s="584"/>
      <c r="K15" s="568"/>
      <c r="L15" s="566"/>
      <c r="M15" s="566"/>
      <c r="N15" s="569" t="s">
        <v>1125</v>
      </c>
      <c r="O15" s="569" t="s">
        <v>1126</v>
      </c>
      <c r="P15" s="585" t="s">
        <v>1127</v>
      </c>
      <c r="Q15" s="586" t="s">
        <v>36</v>
      </c>
      <c r="R15" s="588" t="s">
        <v>2861</v>
      </c>
    </row>
    <row r="16" spans="1:18" ht="35.25" customHeight="1" x14ac:dyDescent="0.35">
      <c r="A16" s="570"/>
      <c r="B16" s="570"/>
      <c r="C16" s="570"/>
      <c r="D16" s="570"/>
      <c r="E16" s="570"/>
      <c r="F16" s="570"/>
      <c r="G16" s="570" t="s">
        <v>14</v>
      </c>
      <c r="H16" s="567" t="s">
        <v>76</v>
      </c>
      <c r="I16" s="567"/>
      <c r="J16" s="584"/>
      <c r="K16" s="568"/>
      <c r="L16" s="566"/>
      <c r="M16" s="566"/>
      <c r="N16" s="569" t="s">
        <v>1128</v>
      </c>
      <c r="O16" s="569" t="s">
        <v>1129</v>
      </c>
      <c r="P16" s="585" t="s">
        <v>1130</v>
      </c>
      <c r="Q16" s="586" t="s">
        <v>36</v>
      </c>
      <c r="R16" s="588" t="s">
        <v>2862</v>
      </c>
    </row>
    <row r="17" spans="1:18" ht="33" customHeight="1" x14ac:dyDescent="0.35">
      <c r="A17" s="570"/>
      <c r="B17" s="570"/>
      <c r="C17" s="570"/>
      <c r="D17" s="570"/>
      <c r="E17" s="570"/>
      <c r="F17" s="570"/>
      <c r="G17" s="570" t="s">
        <v>16</v>
      </c>
      <c r="H17" s="571"/>
      <c r="I17" s="567"/>
      <c r="J17" s="584"/>
      <c r="K17" s="568"/>
      <c r="L17" s="566"/>
      <c r="M17" s="566"/>
      <c r="N17" s="569" t="s">
        <v>1131</v>
      </c>
      <c r="O17" s="569" t="s">
        <v>1132</v>
      </c>
      <c r="P17" s="585" t="s">
        <v>1130</v>
      </c>
      <c r="Q17" s="586" t="s">
        <v>36</v>
      </c>
      <c r="R17" s="588" t="s">
        <v>2863</v>
      </c>
    </row>
    <row r="18" spans="1:18" ht="48.75" customHeight="1" x14ac:dyDescent="0.35">
      <c r="A18" s="570"/>
      <c r="B18" s="570"/>
      <c r="C18" s="570"/>
      <c r="D18" s="570"/>
      <c r="E18" s="570"/>
      <c r="F18" s="570"/>
      <c r="G18" s="570" t="s">
        <v>17</v>
      </c>
      <c r="H18" s="571" t="s">
        <v>19</v>
      </c>
      <c r="I18" s="567"/>
      <c r="J18" s="584"/>
      <c r="K18" s="568"/>
      <c r="L18" s="566"/>
      <c r="M18" s="566"/>
      <c r="N18" s="569" t="s">
        <v>1133</v>
      </c>
      <c r="O18" s="569" t="s">
        <v>1134</v>
      </c>
      <c r="P18" s="585" t="s">
        <v>1135</v>
      </c>
      <c r="Q18" s="586" t="s">
        <v>36</v>
      </c>
      <c r="R18" s="588" t="s">
        <v>2864</v>
      </c>
    </row>
    <row r="19" spans="1:18" ht="48" customHeight="1" x14ac:dyDescent="0.35">
      <c r="A19" s="570"/>
      <c r="B19" s="570"/>
      <c r="C19" s="570"/>
      <c r="D19" s="570"/>
      <c r="E19" s="570"/>
      <c r="F19" s="570"/>
      <c r="G19" s="570" t="s">
        <v>20</v>
      </c>
      <c r="H19" s="571" t="s">
        <v>21</v>
      </c>
      <c r="I19" s="567"/>
      <c r="J19" s="584"/>
      <c r="K19" s="568"/>
      <c r="L19" s="566"/>
      <c r="M19" s="566"/>
      <c r="N19" s="569" t="s">
        <v>1136</v>
      </c>
      <c r="O19" s="569" t="s">
        <v>1134</v>
      </c>
      <c r="P19" s="585" t="s">
        <v>1137</v>
      </c>
      <c r="Q19" s="586" t="s">
        <v>36</v>
      </c>
      <c r="R19" s="588" t="s">
        <v>2865</v>
      </c>
    </row>
    <row r="20" spans="1:18" ht="61.5" customHeight="1" x14ac:dyDescent="0.35">
      <c r="A20" s="570"/>
      <c r="B20" s="570"/>
      <c r="C20" s="570"/>
      <c r="D20" s="570"/>
      <c r="E20" s="570"/>
      <c r="F20" s="570"/>
      <c r="G20" s="570" t="s">
        <v>75</v>
      </c>
      <c r="H20" s="571" t="s">
        <v>77</v>
      </c>
      <c r="I20" s="567"/>
      <c r="J20" s="586" t="s">
        <v>36</v>
      </c>
      <c r="K20" s="568"/>
      <c r="L20" s="566"/>
      <c r="M20" s="566"/>
      <c r="N20" s="569" t="s">
        <v>96</v>
      </c>
      <c r="O20" s="569" t="s">
        <v>1138</v>
      </c>
      <c r="P20" s="585" t="s">
        <v>1139</v>
      </c>
      <c r="Q20" s="586" t="s">
        <v>36</v>
      </c>
      <c r="R20" s="588" t="s">
        <v>2866</v>
      </c>
    </row>
    <row r="21" spans="1:18" ht="19.5" customHeight="1" x14ac:dyDescent="0.35">
      <c r="A21" s="570"/>
      <c r="B21" s="570"/>
      <c r="C21" s="570"/>
      <c r="D21" s="570"/>
      <c r="E21" s="570"/>
      <c r="F21" s="570"/>
      <c r="G21" s="570" t="s">
        <v>78</v>
      </c>
      <c r="H21" s="571" t="s">
        <v>76</v>
      </c>
      <c r="I21" s="567"/>
      <c r="J21" s="584"/>
      <c r="K21" s="568"/>
      <c r="L21" s="566"/>
      <c r="M21" s="566"/>
      <c r="N21" s="569" t="s">
        <v>96</v>
      </c>
      <c r="O21" s="569" t="s">
        <v>1140</v>
      </c>
      <c r="P21" s="585" t="s">
        <v>1141</v>
      </c>
      <c r="Q21" s="586" t="s">
        <v>36</v>
      </c>
      <c r="R21" s="588" t="s">
        <v>2867</v>
      </c>
    </row>
    <row r="22" spans="1:18" ht="31.5" customHeight="1" x14ac:dyDescent="0.35">
      <c r="A22" s="570"/>
      <c r="B22" s="570"/>
      <c r="C22" s="570"/>
      <c r="D22" s="570"/>
      <c r="E22" s="570"/>
      <c r="F22" s="570"/>
      <c r="G22" s="570" t="s">
        <v>852</v>
      </c>
      <c r="H22" s="571"/>
      <c r="I22" s="567"/>
      <c r="J22" s="584"/>
      <c r="K22" s="568"/>
      <c r="L22" s="566"/>
      <c r="M22" s="566"/>
      <c r="N22" s="569" t="s">
        <v>2</v>
      </c>
      <c r="O22" s="569" t="s">
        <v>1142</v>
      </c>
      <c r="P22" s="585" t="s">
        <v>1143</v>
      </c>
      <c r="Q22" s="586" t="s">
        <v>36</v>
      </c>
      <c r="R22" s="588" t="s">
        <v>2868</v>
      </c>
    </row>
    <row r="23" spans="1:18" ht="47.25" customHeight="1" x14ac:dyDescent="0.35">
      <c r="A23" s="570"/>
      <c r="B23" s="570"/>
      <c r="C23" s="570"/>
      <c r="D23" s="570"/>
      <c r="E23" s="570"/>
      <c r="F23" s="570"/>
      <c r="G23" s="570" t="s">
        <v>79</v>
      </c>
      <c r="H23" s="567" t="s">
        <v>80</v>
      </c>
      <c r="I23" s="567"/>
      <c r="J23" s="584"/>
      <c r="K23" s="568"/>
      <c r="L23" s="566"/>
      <c r="M23" s="566"/>
      <c r="N23" s="566"/>
      <c r="O23" s="566"/>
      <c r="P23" s="566"/>
      <c r="Q23" s="566"/>
      <c r="R23" s="566"/>
    </row>
    <row r="24" spans="1:18" ht="48" customHeight="1" x14ac:dyDescent="0.35">
      <c r="A24" s="570"/>
      <c r="B24" s="570"/>
      <c r="C24" s="570"/>
      <c r="D24" s="570"/>
      <c r="E24" s="570"/>
      <c r="F24" s="570"/>
      <c r="G24" s="570" t="s">
        <v>22</v>
      </c>
      <c r="H24" s="571" t="s">
        <v>23</v>
      </c>
      <c r="I24" s="567"/>
      <c r="J24" s="584"/>
      <c r="K24" s="568"/>
      <c r="L24" s="566"/>
      <c r="M24" s="566"/>
      <c r="N24" s="566"/>
      <c r="O24" s="566"/>
      <c r="P24" s="566"/>
      <c r="Q24" s="566"/>
      <c r="R24" s="566"/>
    </row>
    <row r="25" spans="1:18" ht="46.5" customHeight="1" x14ac:dyDescent="0.35">
      <c r="A25" s="570"/>
      <c r="B25" s="570"/>
      <c r="C25" s="570"/>
      <c r="D25" s="570"/>
      <c r="E25" s="570"/>
      <c r="F25" s="570"/>
      <c r="G25" s="570" t="s">
        <v>24</v>
      </c>
      <c r="H25" s="571" t="s">
        <v>25</v>
      </c>
      <c r="I25" s="567"/>
      <c r="J25" s="584"/>
      <c r="K25" s="568"/>
      <c r="L25" s="566"/>
      <c r="M25" s="566"/>
      <c r="N25" s="566"/>
      <c r="O25" s="566"/>
      <c r="P25" s="566"/>
      <c r="Q25" s="566"/>
      <c r="R25" s="566"/>
    </row>
    <row r="26" spans="1:18" ht="46.5" customHeight="1" x14ac:dyDescent="0.35">
      <c r="A26" s="570"/>
      <c r="B26" s="570"/>
      <c r="C26" s="570"/>
      <c r="D26" s="570"/>
      <c r="E26" s="570"/>
      <c r="F26" s="570"/>
      <c r="G26" s="570" t="s">
        <v>26</v>
      </c>
      <c r="H26" s="571" t="s">
        <v>27</v>
      </c>
      <c r="I26" s="567"/>
      <c r="J26" s="584"/>
      <c r="K26" s="568"/>
      <c r="L26" s="566"/>
      <c r="M26" s="566"/>
      <c r="N26" s="566"/>
      <c r="O26" s="566"/>
      <c r="P26" s="566"/>
      <c r="Q26" s="566"/>
      <c r="R26" s="566"/>
    </row>
    <row r="27" spans="1:18" ht="45" customHeight="1" x14ac:dyDescent="0.35">
      <c r="A27" s="570"/>
      <c r="B27" s="570"/>
      <c r="C27" s="570"/>
      <c r="D27" s="570"/>
      <c r="E27" s="570"/>
      <c r="F27" s="570"/>
      <c r="G27" s="570" t="s">
        <v>28</v>
      </c>
      <c r="H27" s="571" t="s">
        <v>29</v>
      </c>
      <c r="I27" s="567"/>
      <c r="J27" s="584"/>
      <c r="K27" s="568"/>
      <c r="L27" s="566"/>
      <c r="M27" s="566"/>
      <c r="N27" s="566"/>
      <c r="O27" s="566"/>
      <c r="P27" s="566"/>
      <c r="Q27" s="566"/>
      <c r="R27" s="566"/>
    </row>
    <row r="28" spans="1:18" ht="33.75" customHeight="1" x14ac:dyDescent="0.35">
      <c r="A28" s="570"/>
      <c r="B28" s="570"/>
      <c r="C28" s="570"/>
      <c r="D28" s="570"/>
      <c r="E28" s="570"/>
      <c r="F28" s="570"/>
      <c r="G28" s="570" t="s">
        <v>30</v>
      </c>
      <c r="H28" s="571" t="s">
        <v>31</v>
      </c>
      <c r="I28" s="567"/>
      <c r="J28" s="584"/>
      <c r="K28" s="568"/>
      <c r="L28" s="566"/>
      <c r="M28" s="566"/>
      <c r="N28" s="566"/>
      <c r="O28" s="566"/>
      <c r="P28" s="566"/>
      <c r="Q28" s="566"/>
      <c r="R28" s="566"/>
    </row>
    <row r="29" spans="1:18" ht="30.75" customHeight="1" x14ac:dyDescent="0.35">
      <c r="A29" s="570"/>
      <c r="B29" s="570"/>
      <c r="C29" s="570"/>
      <c r="D29" s="570"/>
      <c r="E29" s="570"/>
      <c r="F29" s="570"/>
      <c r="G29" s="570" t="s">
        <v>32</v>
      </c>
      <c r="H29" s="571" t="s">
        <v>33</v>
      </c>
      <c r="I29" s="567"/>
      <c r="J29" s="584"/>
      <c r="K29" s="568"/>
      <c r="L29" s="566"/>
      <c r="M29" s="566"/>
      <c r="N29" s="566"/>
      <c r="O29" s="566"/>
      <c r="P29" s="566"/>
      <c r="Q29" s="566"/>
      <c r="R29" s="566"/>
    </row>
    <row r="30" spans="1:18" ht="36" customHeight="1" x14ac:dyDescent="0.35">
      <c r="A30" s="570"/>
      <c r="B30" s="570"/>
      <c r="C30" s="570"/>
      <c r="D30" s="570"/>
      <c r="E30" s="570"/>
      <c r="F30" s="570"/>
      <c r="G30" s="570" t="s">
        <v>84</v>
      </c>
      <c r="H30" s="571" t="s">
        <v>85</v>
      </c>
      <c r="I30" s="567"/>
      <c r="J30" s="584"/>
      <c r="K30" s="568"/>
      <c r="L30" s="566"/>
      <c r="M30" s="566"/>
      <c r="N30" s="566"/>
      <c r="O30" s="566"/>
      <c r="P30" s="566"/>
      <c r="Q30" s="566"/>
      <c r="R30" s="566"/>
    </row>
    <row r="31" spans="1:18" ht="33.75" customHeight="1" x14ac:dyDescent="0.35">
      <c r="A31" s="570"/>
      <c r="B31" s="570"/>
      <c r="C31" s="570"/>
      <c r="D31" s="570"/>
      <c r="E31" s="570"/>
      <c r="F31" s="570"/>
      <c r="G31" s="570" t="s">
        <v>86</v>
      </c>
      <c r="H31" s="571" t="s">
        <v>87</v>
      </c>
      <c r="I31" s="567"/>
      <c r="J31" s="584"/>
      <c r="K31" s="568"/>
      <c r="L31" s="566"/>
      <c r="M31" s="566"/>
      <c r="N31" s="566"/>
      <c r="O31" s="566"/>
      <c r="P31" s="566"/>
      <c r="Q31" s="566"/>
      <c r="R31" s="566"/>
    </row>
    <row r="32" spans="1:18" ht="34.5" customHeight="1" x14ac:dyDescent="0.35">
      <c r="A32" s="570"/>
      <c r="B32" s="570"/>
      <c r="C32" s="570"/>
      <c r="D32" s="570"/>
      <c r="E32" s="570"/>
      <c r="F32" s="570"/>
      <c r="G32" s="570" t="s">
        <v>88</v>
      </c>
      <c r="H32" s="571"/>
      <c r="I32" s="567"/>
      <c r="J32" s="584"/>
      <c r="K32" s="568"/>
      <c r="L32" s="566"/>
      <c r="M32" s="566"/>
      <c r="N32" s="566"/>
      <c r="O32" s="566"/>
      <c r="P32" s="566"/>
      <c r="Q32" s="566"/>
      <c r="R32" s="566"/>
    </row>
    <row r="33" spans="1:18" ht="33.75" customHeight="1" x14ac:dyDescent="0.35">
      <c r="A33" s="570"/>
      <c r="B33" s="570"/>
      <c r="C33" s="570"/>
      <c r="D33" s="570"/>
      <c r="E33" s="570"/>
      <c r="F33" s="570"/>
      <c r="G33" s="570" t="s">
        <v>74</v>
      </c>
      <c r="H33" s="571" t="s">
        <v>81</v>
      </c>
      <c r="I33" s="567"/>
      <c r="J33" s="586" t="s">
        <v>36</v>
      </c>
      <c r="K33" s="568"/>
      <c r="L33" s="544"/>
      <c r="M33" s="544"/>
      <c r="P33" s="544"/>
      <c r="Q33" s="544"/>
      <c r="R33" s="544"/>
    </row>
    <row r="34" spans="1:18" ht="78" customHeight="1" x14ac:dyDescent="0.35">
      <c r="A34" s="570"/>
      <c r="B34" s="570"/>
      <c r="C34" s="570"/>
      <c r="D34" s="570"/>
      <c r="E34" s="570"/>
      <c r="F34" s="570"/>
      <c r="G34" s="570" t="s">
        <v>82</v>
      </c>
      <c r="H34" s="571"/>
      <c r="I34" s="567"/>
      <c r="J34" s="584"/>
      <c r="K34" s="568"/>
      <c r="L34" s="544"/>
      <c r="M34" s="544"/>
      <c r="P34" s="544"/>
      <c r="Q34" s="544"/>
      <c r="R34" s="544"/>
    </row>
    <row r="35" spans="1:18" ht="60.75" customHeight="1" x14ac:dyDescent="0.35">
      <c r="A35" s="570"/>
      <c r="B35" s="570"/>
      <c r="C35" s="570"/>
      <c r="D35" s="570"/>
      <c r="E35" s="570"/>
      <c r="F35" s="570"/>
      <c r="G35" s="570" t="s">
        <v>89</v>
      </c>
      <c r="H35" s="571"/>
      <c r="I35" s="567"/>
      <c r="J35" s="586" t="s">
        <v>36</v>
      </c>
      <c r="K35" s="587" t="s">
        <v>2869</v>
      </c>
      <c r="L35" s="544"/>
      <c r="M35" s="544"/>
      <c r="P35" s="544"/>
      <c r="Q35" s="544"/>
      <c r="R35" s="544"/>
    </row>
    <row r="36" spans="1:18" ht="66.75" customHeight="1" x14ac:dyDescent="0.35">
      <c r="A36" s="570"/>
      <c r="B36" s="570"/>
      <c r="C36" s="570"/>
      <c r="D36" s="570"/>
      <c r="E36" s="570"/>
      <c r="F36" s="570"/>
      <c r="G36" s="570" t="s">
        <v>34</v>
      </c>
      <c r="H36" s="571" t="s">
        <v>35</v>
      </c>
      <c r="I36" s="567"/>
      <c r="J36" s="584"/>
      <c r="K36" s="568"/>
      <c r="L36" s="544"/>
      <c r="M36" s="544"/>
      <c r="P36" s="544"/>
      <c r="Q36" s="544"/>
      <c r="R36" s="544"/>
    </row>
    <row r="37" spans="1:18" ht="29" x14ac:dyDescent="0.35">
      <c r="A37" s="570"/>
      <c r="B37" s="570"/>
      <c r="C37" s="570"/>
      <c r="D37" s="570"/>
      <c r="E37" s="570"/>
      <c r="F37" s="570"/>
      <c r="G37" s="570" t="s">
        <v>90</v>
      </c>
      <c r="H37" s="571" t="s">
        <v>91</v>
      </c>
      <c r="I37" s="567"/>
      <c r="J37" s="584"/>
      <c r="K37" s="568"/>
      <c r="L37" s="544"/>
      <c r="M37" s="544"/>
      <c r="P37" s="544"/>
      <c r="Q37" s="544"/>
      <c r="R37" s="544"/>
    </row>
    <row r="38" spans="1:18" ht="50.25" customHeight="1" x14ac:dyDescent="0.35">
      <c r="A38" s="570"/>
      <c r="B38" s="570"/>
      <c r="C38" s="570"/>
      <c r="D38" s="570"/>
      <c r="E38" s="570"/>
      <c r="F38" s="570"/>
      <c r="G38" s="570" t="s">
        <v>37</v>
      </c>
      <c r="H38" s="571" t="s">
        <v>38</v>
      </c>
      <c r="I38" s="567"/>
      <c r="J38" s="584"/>
      <c r="K38" s="568"/>
      <c r="L38" s="544"/>
      <c r="M38" s="544"/>
      <c r="P38" s="544"/>
      <c r="Q38" s="544"/>
      <c r="R38" s="544"/>
    </row>
    <row r="39" spans="1:18" ht="48.75" customHeight="1" x14ac:dyDescent="0.35">
      <c r="A39" s="570"/>
      <c r="B39" s="570"/>
      <c r="C39" s="570"/>
      <c r="D39" s="570"/>
      <c r="E39" s="570"/>
      <c r="F39" s="570"/>
      <c r="G39" s="570" t="s">
        <v>92</v>
      </c>
      <c r="H39" s="571" t="s">
        <v>38</v>
      </c>
      <c r="I39" s="567"/>
      <c r="J39" s="584"/>
      <c r="K39" s="568"/>
      <c r="L39" s="544"/>
      <c r="M39" s="544"/>
      <c r="P39" s="544"/>
      <c r="Q39" s="544"/>
      <c r="R39" s="544"/>
    </row>
    <row r="40" spans="1:18" ht="47.25" customHeight="1" x14ac:dyDescent="0.35">
      <c r="A40" s="570"/>
      <c r="B40" s="570"/>
      <c r="C40" s="570"/>
      <c r="D40" s="570"/>
      <c r="E40" s="570"/>
      <c r="F40" s="570"/>
      <c r="G40" s="570" t="s">
        <v>39</v>
      </c>
      <c r="H40" s="571" t="s">
        <v>40</v>
      </c>
      <c r="I40" s="567"/>
      <c r="J40" s="584"/>
      <c r="K40" s="568"/>
      <c r="L40" s="544"/>
      <c r="M40" s="544"/>
      <c r="P40" s="544"/>
      <c r="Q40" s="544"/>
      <c r="R40" s="544"/>
    </row>
    <row r="41" spans="1:18" ht="33.75" customHeight="1" x14ac:dyDescent="0.35">
      <c r="A41" s="570"/>
      <c r="B41" s="570"/>
      <c r="C41" s="570"/>
      <c r="D41" s="570"/>
      <c r="E41" s="570"/>
      <c r="F41" s="570"/>
      <c r="G41" s="570" t="s">
        <v>93</v>
      </c>
      <c r="H41" s="571" t="s">
        <v>94</v>
      </c>
      <c r="I41" s="567"/>
      <c r="J41" s="584"/>
      <c r="K41" s="568"/>
      <c r="L41" s="544"/>
      <c r="M41" s="544"/>
      <c r="P41" s="544"/>
      <c r="Q41" s="544"/>
      <c r="R41" s="544"/>
    </row>
    <row r="42" spans="1:18" ht="51.75" customHeight="1" x14ac:dyDescent="0.35">
      <c r="A42" s="570"/>
      <c r="B42" s="570"/>
      <c r="C42" s="570"/>
      <c r="D42" s="570"/>
      <c r="E42" s="570"/>
      <c r="F42" s="570"/>
      <c r="G42" s="570" t="s">
        <v>41</v>
      </c>
      <c r="H42" s="571" t="s">
        <v>42</v>
      </c>
      <c r="I42" s="567"/>
      <c r="J42" s="584"/>
      <c r="K42" s="568"/>
      <c r="L42" s="544"/>
      <c r="M42" s="544"/>
      <c r="P42" s="544"/>
      <c r="Q42" s="544"/>
      <c r="R42" s="544"/>
    </row>
    <row r="43" spans="1:18" ht="78" customHeight="1" x14ac:dyDescent="0.35">
      <c r="A43" s="570"/>
      <c r="B43" s="570"/>
      <c r="C43" s="570"/>
      <c r="D43" s="570"/>
      <c r="E43" s="570"/>
      <c r="F43" s="570"/>
      <c r="G43" s="570" t="s">
        <v>43</v>
      </c>
      <c r="H43" s="571" t="s">
        <v>44</v>
      </c>
      <c r="I43" s="567"/>
      <c r="J43" s="584"/>
      <c r="K43" s="568"/>
      <c r="L43" s="544"/>
      <c r="M43" s="544"/>
      <c r="P43" s="544"/>
      <c r="Q43" s="544"/>
      <c r="R43" s="544"/>
    </row>
    <row r="44" spans="1:18" ht="87" x14ac:dyDescent="0.35">
      <c r="A44" s="570"/>
      <c r="B44" s="570"/>
      <c r="C44" s="570"/>
      <c r="D44" s="570"/>
      <c r="E44" s="570"/>
      <c r="F44" s="570"/>
      <c r="G44" s="570" t="s">
        <v>45</v>
      </c>
      <c r="H44" s="571" t="s">
        <v>46</v>
      </c>
      <c r="I44" s="567"/>
      <c r="J44" s="584"/>
      <c r="K44" s="568"/>
      <c r="L44" s="544"/>
      <c r="M44" s="544"/>
      <c r="P44" s="544"/>
      <c r="Q44" s="544"/>
      <c r="R44" s="544"/>
    </row>
    <row r="45" spans="1:18" ht="29" x14ac:dyDescent="0.35">
      <c r="A45" s="570"/>
      <c r="B45" s="570"/>
      <c r="C45" s="570"/>
      <c r="D45" s="570"/>
      <c r="E45" s="570"/>
      <c r="F45" s="570"/>
      <c r="G45" s="570" t="s">
        <v>47</v>
      </c>
      <c r="H45" s="571" t="s">
        <v>48</v>
      </c>
      <c r="I45" s="567"/>
      <c r="J45" s="584"/>
      <c r="K45" s="568"/>
      <c r="L45" s="544"/>
      <c r="M45" s="544"/>
      <c r="P45" s="544"/>
      <c r="Q45" s="544"/>
      <c r="R45" s="544"/>
    </row>
    <row r="46" spans="1:18" ht="29" x14ac:dyDescent="0.35">
      <c r="A46" s="570"/>
      <c r="B46" s="570"/>
      <c r="C46" s="570"/>
      <c r="D46" s="570"/>
      <c r="E46" s="570"/>
      <c r="F46" s="570"/>
      <c r="G46" s="570" t="s">
        <v>49</v>
      </c>
      <c r="H46" s="571" t="s">
        <v>50</v>
      </c>
      <c r="I46" s="567"/>
      <c r="J46" s="584"/>
      <c r="K46" s="568"/>
      <c r="L46" s="544"/>
      <c r="M46" s="544"/>
      <c r="P46" s="544"/>
      <c r="Q46" s="544"/>
      <c r="R46" s="544"/>
    </row>
    <row r="47" spans="1:18" x14ac:dyDescent="0.35">
      <c r="A47" s="570"/>
      <c r="B47" s="570"/>
      <c r="C47" s="570"/>
      <c r="D47" s="570"/>
      <c r="E47" s="570"/>
      <c r="F47" s="570"/>
      <c r="G47" s="570" t="s">
        <v>51</v>
      </c>
      <c r="H47" s="571" t="s">
        <v>52</v>
      </c>
      <c r="I47" s="567"/>
      <c r="J47" s="584"/>
      <c r="K47" s="568"/>
      <c r="L47" s="544"/>
      <c r="M47" s="544"/>
      <c r="P47" s="544"/>
      <c r="Q47" s="544"/>
      <c r="R47" s="544"/>
    </row>
    <row r="48" spans="1:18" ht="101.5" x14ac:dyDescent="0.35">
      <c r="A48" s="570"/>
      <c r="B48" s="570"/>
      <c r="C48" s="570"/>
      <c r="D48" s="570"/>
      <c r="E48" s="570"/>
      <c r="F48" s="570"/>
      <c r="G48" s="570" t="s">
        <v>854</v>
      </c>
      <c r="H48" s="571" t="s">
        <v>54</v>
      </c>
      <c r="I48" s="567"/>
      <c r="J48" s="584"/>
      <c r="K48" s="568"/>
      <c r="L48" s="544"/>
      <c r="M48" s="544"/>
      <c r="P48" s="544"/>
      <c r="Q48" s="544"/>
      <c r="R48" s="544"/>
    </row>
    <row r="49" spans="1:18" ht="203" x14ac:dyDescent="0.35">
      <c r="A49" s="570"/>
      <c r="B49" s="570"/>
      <c r="C49" s="570"/>
      <c r="D49" s="570"/>
      <c r="E49" s="570"/>
      <c r="F49" s="570"/>
      <c r="G49" s="570" t="s">
        <v>55</v>
      </c>
      <c r="H49" s="571" t="s">
        <v>56</v>
      </c>
      <c r="I49" s="567"/>
      <c r="J49" s="584"/>
      <c r="K49" s="568"/>
      <c r="L49" s="544"/>
      <c r="M49" s="544"/>
      <c r="P49" s="544"/>
      <c r="Q49" s="544"/>
      <c r="R49" s="544"/>
    </row>
    <row r="50" spans="1:18" ht="29" x14ac:dyDescent="0.35">
      <c r="A50" s="570"/>
      <c r="B50" s="570"/>
      <c r="C50" s="570"/>
      <c r="D50" s="570"/>
      <c r="E50" s="570"/>
      <c r="F50" s="570"/>
      <c r="G50" s="570" t="s">
        <v>57</v>
      </c>
      <c r="H50" s="571" t="s">
        <v>58</v>
      </c>
      <c r="I50" s="567"/>
      <c r="J50" s="584"/>
      <c r="K50" s="568"/>
      <c r="L50" s="544"/>
      <c r="M50" s="544"/>
      <c r="P50" s="544"/>
      <c r="Q50" s="544"/>
      <c r="R50" s="544"/>
    </row>
    <row r="51" spans="1:18" ht="29" x14ac:dyDescent="0.35">
      <c r="A51" s="570"/>
      <c r="B51" s="570"/>
      <c r="C51" s="570"/>
      <c r="D51" s="570"/>
      <c r="E51" s="570"/>
      <c r="F51" s="570"/>
      <c r="G51" s="570" t="s">
        <v>855</v>
      </c>
      <c r="H51" s="571"/>
      <c r="I51" s="567"/>
      <c r="J51" s="584"/>
      <c r="K51" s="568"/>
      <c r="L51" s="544"/>
      <c r="M51" s="544"/>
      <c r="P51" s="544"/>
      <c r="Q51" s="544"/>
      <c r="R51" s="544"/>
    </row>
    <row r="52" spans="1:18" ht="29" x14ac:dyDescent="0.35">
      <c r="A52" s="570"/>
      <c r="B52" s="570"/>
      <c r="C52" s="570"/>
      <c r="D52" s="570"/>
      <c r="E52" s="570"/>
      <c r="F52" s="570"/>
      <c r="G52" s="570" t="s">
        <v>59</v>
      </c>
      <c r="H52" s="571" t="s">
        <v>60</v>
      </c>
      <c r="I52" s="567"/>
      <c r="J52" s="584"/>
      <c r="K52" s="568"/>
      <c r="L52" s="544"/>
      <c r="M52" s="544"/>
      <c r="P52" s="544"/>
      <c r="Q52" s="544"/>
      <c r="R52" s="544"/>
    </row>
    <row r="53" spans="1:18" ht="29" x14ac:dyDescent="0.35">
      <c r="A53" s="570"/>
      <c r="B53" s="570"/>
      <c r="C53" s="570"/>
      <c r="D53" s="570"/>
      <c r="E53" s="570"/>
      <c r="F53" s="570"/>
      <c r="G53" s="570" t="s">
        <v>856</v>
      </c>
      <c r="H53" s="571"/>
      <c r="I53" s="567"/>
      <c r="J53" s="584"/>
      <c r="K53" s="568"/>
      <c r="L53" s="544"/>
      <c r="M53" s="544"/>
      <c r="P53" s="544"/>
      <c r="Q53" s="544"/>
      <c r="R53" s="544"/>
    </row>
    <row r="54" spans="1:18" ht="29" x14ac:dyDescent="0.35">
      <c r="A54" s="570"/>
      <c r="B54" s="570"/>
      <c r="C54" s="570"/>
      <c r="D54" s="570"/>
      <c r="E54" s="570"/>
      <c r="F54" s="570"/>
      <c r="G54" s="570" t="s">
        <v>857</v>
      </c>
      <c r="H54" s="571"/>
      <c r="I54" s="567"/>
      <c r="J54" s="584"/>
      <c r="K54" s="568"/>
      <c r="L54" s="544"/>
      <c r="M54" s="544"/>
      <c r="P54" s="544"/>
      <c r="Q54" s="544"/>
      <c r="R54" s="544"/>
    </row>
    <row r="55" spans="1:18" ht="35.25" customHeight="1" x14ac:dyDescent="0.35">
      <c r="A55" s="570"/>
      <c r="B55" s="570"/>
      <c r="C55" s="570"/>
      <c r="D55" s="570"/>
      <c r="E55" s="570"/>
      <c r="F55" s="570"/>
      <c r="G55" s="570" t="s">
        <v>858</v>
      </c>
      <c r="H55" s="571"/>
      <c r="I55" s="567"/>
      <c r="J55" s="584"/>
      <c r="K55" s="568"/>
      <c r="L55" s="544"/>
      <c r="M55" s="544"/>
      <c r="P55" s="544"/>
      <c r="Q55" s="544"/>
      <c r="R55" s="544"/>
    </row>
    <row r="56" spans="1:18" ht="60.75" customHeight="1" x14ac:dyDescent="0.35">
      <c r="A56" s="570"/>
      <c r="B56" s="570"/>
      <c r="C56" s="570"/>
      <c r="D56" s="570"/>
      <c r="E56" s="570"/>
      <c r="F56" s="570"/>
      <c r="G56" s="570" t="s">
        <v>859</v>
      </c>
      <c r="H56" s="571" t="s">
        <v>70</v>
      </c>
      <c r="I56" s="567"/>
      <c r="J56" s="584"/>
      <c r="K56" s="568"/>
      <c r="L56" s="544"/>
      <c r="M56" s="544"/>
      <c r="P56" s="544"/>
      <c r="Q56" s="544"/>
      <c r="R56" s="544"/>
    </row>
    <row r="57" spans="1:18" ht="36.75" customHeight="1" x14ac:dyDescent="0.35">
      <c r="A57" s="570"/>
      <c r="B57" s="570"/>
      <c r="C57" s="570"/>
      <c r="D57" s="570"/>
      <c r="E57" s="570"/>
      <c r="F57" s="570"/>
      <c r="G57" s="570" t="s">
        <v>61</v>
      </c>
      <c r="H57" s="571" t="s">
        <v>62</v>
      </c>
      <c r="I57" s="567"/>
      <c r="J57" s="584"/>
      <c r="K57" s="568"/>
      <c r="L57" s="544"/>
      <c r="M57" s="544"/>
      <c r="P57" s="544"/>
      <c r="Q57" s="544"/>
      <c r="R57" s="544"/>
    </row>
    <row r="58" spans="1:18" ht="32.25" customHeight="1" x14ac:dyDescent="0.35">
      <c r="A58" s="570"/>
      <c r="B58" s="570"/>
      <c r="C58" s="570"/>
      <c r="D58" s="570"/>
      <c r="E58" s="570"/>
      <c r="F58" s="570"/>
      <c r="G58" s="570" t="s">
        <v>63</v>
      </c>
      <c r="H58" s="571" t="s">
        <v>64</v>
      </c>
      <c r="I58" s="567"/>
      <c r="J58" s="584"/>
      <c r="K58" s="568"/>
      <c r="L58" s="544"/>
      <c r="M58" s="544"/>
      <c r="P58" s="544"/>
      <c r="Q58" s="544"/>
      <c r="R58" s="544"/>
    </row>
    <row r="59" spans="1:18" ht="43.5" x14ac:dyDescent="0.35">
      <c r="A59" s="570"/>
      <c r="B59" s="570"/>
      <c r="C59" s="570"/>
      <c r="D59" s="570"/>
      <c r="E59" s="570"/>
      <c r="F59" s="570"/>
      <c r="G59" s="570" t="s">
        <v>65</v>
      </c>
      <c r="H59" s="571" t="s">
        <v>66</v>
      </c>
      <c r="I59" s="567"/>
      <c r="J59" s="584"/>
      <c r="K59" s="568"/>
      <c r="L59" s="544"/>
      <c r="M59" s="544"/>
      <c r="P59" s="544"/>
      <c r="Q59" s="544"/>
      <c r="R59" s="544"/>
    </row>
    <row r="60" spans="1:18" ht="29.25" customHeight="1" x14ac:dyDescent="0.35">
      <c r="A60" s="570"/>
      <c r="B60" s="570"/>
      <c r="C60" s="570"/>
      <c r="D60" s="570"/>
      <c r="E60" s="570"/>
      <c r="F60" s="570"/>
      <c r="G60" s="570" t="s">
        <v>67</v>
      </c>
      <c r="H60" s="571" t="s">
        <v>68</v>
      </c>
      <c r="I60" s="567"/>
      <c r="J60" s="584"/>
      <c r="K60" s="568"/>
      <c r="L60" s="544"/>
      <c r="M60" s="544"/>
      <c r="P60" s="544"/>
      <c r="Q60" s="544"/>
      <c r="R60" s="544"/>
    </row>
    <row r="61" spans="1:18" ht="59.25" customHeight="1" x14ac:dyDescent="0.35">
      <c r="A61" s="570"/>
      <c r="B61" s="570"/>
      <c r="C61" s="570"/>
      <c r="D61" s="570"/>
      <c r="E61" s="570"/>
      <c r="F61" s="570"/>
      <c r="G61" s="570" t="s">
        <v>71</v>
      </c>
      <c r="H61" s="571" t="s">
        <v>72</v>
      </c>
      <c r="I61" s="567"/>
      <c r="J61" s="584"/>
      <c r="K61" s="568"/>
      <c r="L61" s="544"/>
      <c r="M61" s="544"/>
      <c r="P61" s="544"/>
      <c r="Q61" s="544"/>
      <c r="R61" s="544"/>
    </row>
    <row r="62" spans="1:18" ht="43.5" x14ac:dyDescent="0.35">
      <c r="A62" s="570"/>
      <c r="B62" s="570"/>
      <c r="C62" s="570"/>
      <c r="D62" s="570"/>
      <c r="E62" s="570"/>
      <c r="F62" s="570"/>
      <c r="G62" s="570" t="s">
        <v>860</v>
      </c>
      <c r="H62" s="571"/>
      <c r="I62" s="567"/>
      <c r="J62" s="584"/>
      <c r="K62" s="568"/>
      <c r="L62" s="544"/>
      <c r="M62" s="544"/>
      <c r="P62" s="544"/>
      <c r="Q62" s="544"/>
      <c r="R62" s="544"/>
    </row>
    <row r="63" spans="1:18" ht="28.5" x14ac:dyDescent="0.35">
      <c r="A63" s="570" t="s">
        <v>8</v>
      </c>
      <c r="B63" s="570" t="s">
        <v>8</v>
      </c>
      <c r="C63" s="570"/>
      <c r="D63" s="570" t="s">
        <v>8</v>
      </c>
      <c r="E63" s="570" t="s">
        <v>8</v>
      </c>
      <c r="F63" s="570" t="s">
        <v>8</v>
      </c>
      <c r="G63" s="570" t="s">
        <v>96</v>
      </c>
      <c r="H63" s="567" t="s">
        <v>98</v>
      </c>
      <c r="I63" s="567"/>
      <c r="J63" s="586" t="s">
        <v>36</v>
      </c>
      <c r="K63" s="568"/>
      <c r="L63" s="544"/>
      <c r="M63" s="544"/>
      <c r="P63" s="544"/>
      <c r="Q63" s="544"/>
      <c r="R63" s="544"/>
    </row>
    <row r="64" spans="1:18" ht="51.75" customHeight="1" x14ac:dyDescent="0.35">
      <c r="A64" s="570"/>
      <c r="B64" s="570"/>
      <c r="C64" s="570"/>
      <c r="D64" s="570"/>
      <c r="E64" s="570"/>
      <c r="F64" s="570"/>
      <c r="G64" s="570" t="s">
        <v>97</v>
      </c>
      <c r="H64" s="571" t="s">
        <v>99</v>
      </c>
      <c r="I64" s="567"/>
      <c r="J64" s="584"/>
      <c r="K64" s="568"/>
      <c r="L64" s="544"/>
      <c r="M64" s="544"/>
      <c r="P64" s="544"/>
      <c r="Q64" s="544"/>
      <c r="R64" s="544"/>
    </row>
    <row r="65" spans="1:18" ht="29" x14ac:dyDescent="0.35">
      <c r="A65" s="570" t="s">
        <v>8</v>
      </c>
      <c r="B65" s="570" t="s">
        <v>8</v>
      </c>
      <c r="C65" s="570"/>
      <c r="D65" s="570" t="s">
        <v>8</v>
      </c>
      <c r="E65" s="570" t="s">
        <v>8</v>
      </c>
      <c r="F65" s="570" t="s">
        <v>8</v>
      </c>
      <c r="G65" s="569" t="s">
        <v>1121</v>
      </c>
      <c r="H65" s="571"/>
      <c r="I65" s="567"/>
      <c r="J65" s="586" t="s">
        <v>36</v>
      </c>
      <c r="K65" s="567"/>
      <c r="L65" s="544"/>
      <c r="M65" s="544"/>
      <c r="P65" s="544"/>
      <c r="Q65" s="544"/>
      <c r="R65" s="544"/>
    </row>
    <row r="66" spans="1:18" ht="29" x14ac:dyDescent="0.35">
      <c r="A66" s="570" t="s">
        <v>8</v>
      </c>
      <c r="B66" s="570" t="s">
        <v>8</v>
      </c>
      <c r="C66" s="570"/>
      <c r="D66" s="570" t="s">
        <v>8</v>
      </c>
      <c r="E66" s="570" t="s">
        <v>8</v>
      </c>
      <c r="F66" s="570" t="s">
        <v>8</v>
      </c>
      <c r="G66" s="569" t="s">
        <v>1123</v>
      </c>
      <c r="H66" s="571"/>
      <c r="I66" s="567"/>
      <c r="J66" s="586" t="s">
        <v>36</v>
      </c>
      <c r="K66" s="567"/>
      <c r="L66" s="544"/>
      <c r="M66" s="544"/>
      <c r="P66" s="544"/>
      <c r="Q66" s="544"/>
      <c r="R66" s="544"/>
    </row>
    <row r="67" spans="1:18" ht="29" x14ac:dyDescent="0.35">
      <c r="A67" s="570" t="s">
        <v>8</v>
      </c>
      <c r="B67" s="570" t="s">
        <v>8</v>
      </c>
      <c r="C67" s="570"/>
      <c r="D67" s="570" t="s">
        <v>8</v>
      </c>
      <c r="E67" s="570" t="s">
        <v>8</v>
      </c>
      <c r="F67" s="570" t="s">
        <v>8</v>
      </c>
      <c r="G67" s="570" t="s">
        <v>2388</v>
      </c>
      <c r="H67" s="571"/>
      <c r="I67" s="567"/>
      <c r="J67" s="586" t="s">
        <v>36</v>
      </c>
      <c r="K67" s="567"/>
      <c r="L67" s="544"/>
      <c r="M67" s="544"/>
      <c r="P67" s="544"/>
      <c r="Q67" s="544"/>
      <c r="R67" s="544"/>
    </row>
    <row r="68" spans="1:18" ht="31.5" customHeight="1" x14ac:dyDescent="0.35">
      <c r="A68" s="570" t="s">
        <v>8</v>
      </c>
      <c r="B68" s="570" t="s">
        <v>8</v>
      </c>
      <c r="C68" s="570"/>
      <c r="D68" s="570" t="s">
        <v>8</v>
      </c>
      <c r="E68" s="570" t="s">
        <v>8</v>
      </c>
      <c r="F68" s="570" t="s">
        <v>8</v>
      </c>
      <c r="G68" s="570" t="s">
        <v>2389</v>
      </c>
      <c r="H68" s="571"/>
      <c r="I68" s="567"/>
      <c r="J68" s="586" t="s">
        <v>36</v>
      </c>
      <c r="K68" s="567"/>
      <c r="L68" s="544"/>
      <c r="M68" s="544"/>
      <c r="P68" s="544"/>
      <c r="Q68" s="544"/>
      <c r="R68" s="544"/>
    </row>
    <row r="69" spans="1:18" ht="43.5" x14ac:dyDescent="0.35">
      <c r="A69" s="570" t="s">
        <v>8</v>
      </c>
      <c r="B69" s="570" t="s">
        <v>8</v>
      </c>
      <c r="C69" s="570"/>
      <c r="D69" s="570" t="s">
        <v>8</v>
      </c>
      <c r="E69" s="570" t="s">
        <v>8</v>
      </c>
      <c r="F69" s="570" t="s">
        <v>8</v>
      </c>
      <c r="G69" s="570" t="s">
        <v>2390</v>
      </c>
      <c r="H69" s="571"/>
      <c r="I69" s="567"/>
      <c r="J69" s="586" t="s">
        <v>36</v>
      </c>
      <c r="K69" s="567"/>
      <c r="L69" s="544"/>
      <c r="M69" s="544"/>
      <c r="P69" s="544"/>
      <c r="Q69" s="544"/>
      <c r="R69" s="544"/>
    </row>
    <row r="70" spans="1:18" ht="72.5" x14ac:dyDescent="0.35">
      <c r="A70" s="570" t="s">
        <v>8</v>
      </c>
      <c r="B70" s="570" t="s">
        <v>8</v>
      </c>
      <c r="C70" s="570"/>
      <c r="D70" s="570" t="s">
        <v>8</v>
      </c>
      <c r="E70" s="570" t="s">
        <v>8</v>
      </c>
      <c r="F70" s="570" t="s">
        <v>8</v>
      </c>
      <c r="G70" s="570" t="s">
        <v>2391</v>
      </c>
      <c r="H70" s="571"/>
      <c r="I70" s="567"/>
      <c r="J70" s="586" t="s">
        <v>36</v>
      </c>
      <c r="K70" s="567"/>
      <c r="L70" s="544"/>
      <c r="M70" s="544"/>
      <c r="P70" s="544"/>
      <c r="Q70" s="544"/>
      <c r="R70" s="544"/>
    </row>
    <row r="71" spans="1:18" ht="72.5" x14ac:dyDescent="0.35">
      <c r="A71" s="570" t="s">
        <v>8</v>
      </c>
      <c r="B71" s="570" t="s">
        <v>8</v>
      </c>
      <c r="C71" s="570"/>
      <c r="D71" s="570" t="s">
        <v>8</v>
      </c>
      <c r="E71" s="570" t="s">
        <v>8</v>
      </c>
      <c r="F71" s="570" t="s">
        <v>8</v>
      </c>
      <c r="G71" s="569" t="s">
        <v>2392</v>
      </c>
      <c r="H71" s="571"/>
      <c r="I71" s="567"/>
      <c r="J71" s="586" t="s">
        <v>36</v>
      </c>
      <c r="K71" s="567"/>
      <c r="L71" s="544"/>
      <c r="M71" s="544"/>
      <c r="P71" s="544"/>
      <c r="Q71" s="544"/>
      <c r="R71" s="544"/>
    </row>
    <row r="72" spans="1:18" x14ac:dyDescent="0.35">
      <c r="A72" s="566"/>
      <c r="B72" s="566"/>
      <c r="C72" s="566"/>
      <c r="D72" s="566"/>
      <c r="E72" s="566"/>
      <c r="F72" s="566"/>
      <c r="G72" s="566"/>
      <c r="H72" s="566"/>
      <c r="I72" s="566"/>
      <c r="J72" s="566"/>
      <c r="K72" s="566"/>
      <c r="L72" s="544"/>
      <c r="M72" s="544"/>
      <c r="P72" s="544"/>
      <c r="Q72" s="544"/>
      <c r="R72" s="544"/>
    </row>
    <row r="73" spans="1:18" x14ac:dyDescent="0.35">
      <c r="A73" s="566"/>
      <c r="B73" s="566"/>
      <c r="C73" s="566"/>
      <c r="D73" s="566"/>
      <c r="E73" s="566"/>
      <c r="F73" s="566"/>
      <c r="G73" s="566"/>
      <c r="H73" s="566"/>
      <c r="I73" s="566"/>
      <c r="J73" s="566"/>
      <c r="K73" s="566"/>
      <c r="L73" s="544"/>
      <c r="M73" s="544"/>
      <c r="P73" s="544"/>
      <c r="Q73" s="544"/>
      <c r="R73" s="544"/>
    </row>
    <row r="74" spans="1:18" x14ac:dyDescent="0.35">
      <c r="A74" s="566"/>
      <c r="B74" s="566"/>
      <c r="C74" s="566"/>
      <c r="D74" s="566"/>
      <c r="E74" s="566"/>
      <c r="F74" s="566"/>
      <c r="G74" s="566"/>
      <c r="H74" s="566"/>
      <c r="I74" s="566"/>
      <c r="J74" s="566"/>
      <c r="K74" s="566"/>
      <c r="L74" s="544"/>
      <c r="M74" s="544"/>
      <c r="P74" s="544"/>
      <c r="Q74" s="544"/>
      <c r="R74" s="544"/>
    </row>
    <row r="75" spans="1:18" ht="36.75" customHeight="1" x14ac:dyDescent="0.35">
      <c r="A75" s="566"/>
      <c r="B75" s="566"/>
      <c r="C75" s="566"/>
      <c r="D75" s="566"/>
      <c r="E75" s="566"/>
      <c r="F75" s="566"/>
      <c r="G75" s="566"/>
      <c r="H75" s="566"/>
      <c r="I75" s="566"/>
      <c r="J75" s="566"/>
      <c r="K75" s="566"/>
      <c r="L75" s="544"/>
      <c r="M75" s="544"/>
      <c r="P75" s="544"/>
      <c r="Q75" s="544"/>
      <c r="R75" s="544"/>
    </row>
    <row r="76" spans="1:18" ht="17.25" customHeight="1" x14ac:dyDescent="0.35">
      <c r="A76" s="566"/>
      <c r="B76" s="566"/>
      <c r="C76" s="566"/>
      <c r="D76" s="566"/>
      <c r="E76" s="566"/>
      <c r="F76" s="566"/>
      <c r="G76" s="566"/>
      <c r="H76" s="566"/>
      <c r="I76" s="566"/>
      <c r="J76" s="566"/>
      <c r="K76" s="566"/>
      <c r="L76" s="544"/>
      <c r="M76" s="544"/>
      <c r="P76" s="544"/>
      <c r="Q76" s="544"/>
      <c r="R76" s="544"/>
    </row>
    <row r="77" spans="1:18" ht="32.25" customHeight="1" x14ac:dyDescent="0.35">
      <c r="A77" s="566"/>
      <c r="B77" s="566"/>
      <c r="C77" s="566"/>
      <c r="D77" s="566"/>
      <c r="E77" s="566"/>
      <c r="F77" s="566"/>
      <c r="G77" s="566"/>
      <c r="H77" s="566"/>
      <c r="I77" s="566"/>
      <c r="J77" s="566"/>
      <c r="K77" s="566"/>
      <c r="L77" s="544"/>
      <c r="M77" s="544"/>
      <c r="P77" s="544"/>
      <c r="Q77" s="544"/>
      <c r="R77" s="544"/>
    </row>
    <row r="78" spans="1:18" ht="46.5" customHeight="1" x14ac:dyDescent="0.35">
      <c r="A78" s="566"/>
      <c r="B78" s="566"/>
      <c r="C78" s="566"/>
      <c r="D78" s="566"/>
      <c r="E78" s="566"/>
      <c r="F78" s="566"/>
      <c r="G78" s="566"/>
      <c r="H78" s="566"/>
      <c r="I78" s="566"/>
      <c r="J78" s="566"/>
      <c r="K78" s="566"/>
      <c r="L78" s="544"/>
      <c r="M78" s="544"/>
      <c r="P78" s="544"/>
      <c r="Q78" s="544"/>
      <c r="R78" s="544"/>
    </row>
    <row r="79" spans="1:18" ht="47.25" customHeight="1" x14ac:dyDescent="0.35">
      <c r="A79" s="566"/>
      <c r="B79" s="566"/>
      <c r="C79" s="566"/>
      <c r="D79" s="566"/>
      <c r="E79" s="566"/>
      <c r="F79" s="566"/>
      <c r="G79" s="566"/>
      <c r="H79" s="566"/>
      <c r="I79" s="566"/>
      <c r="J79" s="566"/>
      <c r="K79" s="566"/>
      <c r="L79" s="544"/>
      <c r="M79" s="544"/>
      <c r="P79" s="544"/>
      <c r="Q79" s="544"/>
      <c r="R79" s="544"/>
    </row>
    <row r="80" spans="1:18" x14ac:dyDescent="0.35">
      <c r="A80" s="566"/>
      <c r="B80" s="566"/>
      <c r="C80" s="566"/>
      <c r="D80" s="566"/>
      <c r="E80" s="566"/>
      <c r="F80" s="566"/>
      <c r="G80" s="566"/>
      <c r="H80" s="566"/>
      <c r="I80" s="566"/>
      <c r="J80" s="566"/>
      <c r="K80" s="566"/>
      <c r="L80" s="544"/>
      <c r="M80" s="544"/>
      <c r="P80" s="544"/>
      <c r="Q80" s="544"/>
      <c r="R80" s="544"/>
    </row>
  </sheetData>
  <mergeCells count="20">
    <mergeCell ref="P11:P12"/>
    <mergeCell ref="A7:E7"/>
    <mergeCell ref="F7:G7"/>
    <mergeCell ref="A8:E8"/>
    <mergeCell ref="N11:N12"/>
    <mergeCell ref="O11:O12"/>
    <mergeCell ref="F8:G8"/>
    <mergeCell ref="B9:E9"/>
    <mergeCell ref="F9:G9"/>
    <mergeCell ref="A11:B11"/>
    <mergeCell ref="C11:F11"/>
    <mergeCell ref="G11:I11"/>
    <mergeCell ref="A1:I2"/>
    <mergeCell ref="A3:B3"/>
    <mergeCell ref="C3:D3"/>
    <mergeCell ref="E3:F3"/>
    <mergeCell ref="A4:B6"/>
    <mergeCell ref="C4:D6"/>
    <mergeCell ref="E4:F4"/>
    <mergeCell ref="E6:F6"/>
  </mergeCells>
  <hyperlinks>
    <hyperlink ref="H4" r:id="rId1" xr:uid="{42E1F571-9774-4D3F-B5D5-82A8903FA76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7D9C-E87F-4D71-A6C1-EDEAC299EF75}">
  <dimension ref="A1:R63"/>
  <sheetViews>
    <sheetView workbookViewId="0">
      <selection activeCell="M6" sqref="M6"/>
    </sheetView>
  </sheetViews>
  <sheetFormatPr baseColWidth="10" defaultColWidth="8.7265625" defaultRowHeight="14.5" x14ac:dyDescent="0.35"/>
  <sheetData>
    <row r="1" spans="1:18" ht="130.5" x14ac:dyDescent="0.35">
      <c r="A1" s="71" t="s">
        <v>100</v>
      </c>
      <c r="B1" s="71" t="s">
        <v>114</v>
      </c>
      <c r="C1" s="71" t="s">
        <v>115</v>
      </c>
      <c r="D1" s="71" t="s">
        <v>108</v>
      </c>
      <c r="E1" s="71" t="s">
        <v>109</v>
      </c>
      <c r="F1" s="71" t="s">
        <v>110</v>
      </c>
      <c r="G1" s="71" t="s">
        <v>907</v>
      </c>
      <c r="H1" s="71" t="s">
        <v>112</v>
      </c>
      <c r="I1" s="71" t="s">
        <v>117</v>
      </c>
      <c r="J1" s="71" t="s">
        <v>7</v>
      </c>
      <c r="K1" s="71" t="s">
        <v>876</v>
      </c>
      <c r="L1" s="71" t="s">
        <v>6</v>
      </c>
      <c r="M1" s="72" t="s">
        <v>877</v>
      </c>
      <c r="N1" s="71" t="s">
        <v>878</v>
      </c>
      <c r="O1" s="71" t="s">
        <v>879</v>
      </c>
      <c r="P1" s="71" t="s">
        <v>121</v>
      </c>
      <c r="Q1" s="73" t="s">
        <v>875</v>
      </c>
      <c r="R1" s="63"/>
    </row>
    <row r="2" spans="1:18" x14ac:dyDescent="0.35">
      <c r="A2" s="74"/>
      <c r="B2" s="74"/>
      <c r="C2" s="74"/>
      <c r="D2" s="74"/>
      <c r="E2" s="74"/>
      <c r="F2" s="74"/>
      <c r="G2" s="74" t="s">
        <v>906</v>
      </c>
      <c r="H2" s="74"/>
      <c r="I2" s="74"/>
      <c r="J2" s="74"/>
      <c r="K2" s="74"/>
      <c r="L2" s="74"/>
      <c r="M2" s="75"/>
      <c r="N2" s="74"/>
      <c r="O2" s="74"/>
      <c r="P2" s="74"/>
      <c r="Q2" s="76"/>
      <c r="R2" s="63"/>
    </row>
    <row r="3" spans="1:18" x14ac:dyDescent="0.35">
      <c r="B3" s="35"/>
      <c r="C3" s="35"/>
      <c r="D3" s="35"/>
      <c r="E3" s="35"/>
      <c r="F3" s="35"/>
      <c r="G3" s="35"/>
      <c r="H3" s="35"/>
      <c r="I3" s="35"/>
      <c r="J3" s="35"/>
      <c r="K3" s="68"/>
      <c r="L3" s="35"/>
      <c r="M3" s="35"/>
      <c r="N3" s="35"/>
      <c r="O3" s="69"/>
      <c r="P3" s="63"/>
      <c r="Q3" s="63"/>
    </row>
    <row r="4" spans="1:18" x14ac:dyDescent="0.35">
      <c r="A4" s="67"/>
      <c r="B4" s="70"/>
      <c r="C4" s="70"/>
      <c r="D4" s="70"/>
      <c r="E4" s="70"/>
      <c r="F4" s="70"/>
      <c r="G4" s="70"/>
      <c r="H4" s="70"/>
      <c r="I4" s="70"/>
      <c r="J4" s="70"/>
      <c r="K4" s="70"/>
      <c r="L4" s="70"/>
      <c r="M4" s="70"/>
      <c r="N4" s="70"/>
      <c r="O4" s="70"/>
      <c r="P4" s="63"/>
      <c r="Q4" s="63"/>
    </row>
    <row r="5" spans="1:18" x14ac:dyDescent="0.35">
      <c r="A5" s="67"/>
      <c r="B5" s="67"/>
      <c r="C5" s="67"/>
      <c r="D5" s="67"/>
      <c r="E5" s="67"/>
      <c r="F5" s="67"/>
      <c r="G5" s="67"/>
      <c r="H5" s="67"/>
      <c r="I5" s="67"/>
      <c r="J5" s="67"/>
      <c r="K5" s="67"/>
      <c r="L5" s="67"/>
      <c r="M5" s="67"/>
      <c r="N5" s="67"/>
      <c r="O5" s="67"/>
    </row>
    <row r="6" spans="1:18" x14ac:dyDescent="0.35">
      <c r="A6" s="67"/>
      <c r="B6" s="67"/>
      <c r="C6" s="67"/>
      <c r="D6" s="67"/>
      <c r="E6" s="67"/>
      <c r="F6" s="67"/>
      <c r="G6" s="67"/>
      <c r="H6" s="67"/>
      <c r="I6" s="67"/>
      <c r="J6" s="67"/>
      <c r="K6" s="67"/>
      <c r="L6" s="67"/>
      <c r="M6" s="67"/>
      <c r="N6" s="67"/>
      <c r="O6" s="67"/>
    </row>
    <row r="7" spans="1:18" x14ac:dyDescent="0.35">
      <c r="A7" s="67"/>
      <c r="B7" s="67"/>
      <c r="C7" s="67"/>
      <c r="D7" s="67"/>
      <c r="E7" s="67"/>
      <c r="F7" s="67"/>
      <c r="G7" s="67"/>
      <c r="H7" s="67"/>
      <c r="I7" s="67"/>
      <c r="J7" s="67"/>
      <c r="K7" s="67"/>
      <c r="L7" s="67"/>
      <c r="M7" s="67"/>
      <c r="N7" s="67"/>
      <c r="O7" s="67"/>
    </row>
    <row r="8" spans="1:18" x14ac:dyDescent="0.35">
      <c r="A8" s="671" t="s">
        <v>13</v>
      </c>
      <c r="B8" s="671"/>
      <c r="C8" s="673" t="s">
        <v>12</v>
      </c>
      <c r="D8" s="673"/>
      <c r="E8" s="673"/>
      <c r="F8" s="673"/>
      <c r="G8" s="720" t="s">
        <v>10</v>
      </c>
      <c r="H8" s="721"/>
      <c r="I8" s="722"/>
    </row>
    <row r="9" spans="1:18" ht="101.5" x14ac:dyDescent="0.35">
      <c r="A9" s="60" t="s">
        <v>4</v>
      </c>
      <c r="B9" s="60" t="s">
        <v>5</v>
      </c>
      <c r="C9" s="61" t="s">
        <v>6</v>
      </c>
      <c r="D9" s="61" t="s">
        <v>880</v>
      </c>
      <c r="E9" s="61" t="s">
        <v>7</v>
      </c>
      <c r="F9" s="61" t="s">
        <v>881</v>
      </c>
      <c r="G9" s="65" t="s">
        <v>0</v>
      </c>
      <c r="H9" s="65" t="s">
        <v>1</v>
      </c>
      <c r="I9" s="65" t="s">
        <v>894</v>
      </c>
    </row>
    <row r="10" spans="1:18" x14ac:dyDescent="0.35">
      <c r="A10" s="1"/>
      <c r="B10" s="1"/>
      <c r="C10" s="1"/>
      <c r="D10" s="1"/>
      <c r="E10" s="1"/>
      <c r="F10" s="1"/>
      <c r="G10" s="1" t="s">
        <v>2</v>
      </c>
      <c r="H10" s="1"/>
      <c r="I10" s="1"/>
    </row>
    <row r="11" spans="1:18" ht="29" x14ac:dyDescent="0.35">
      <c r="A11" s="1"/>
      <c r="B11" s="1"/>
      <c r="C11" s="1"/>
      <c r="D11" s="1"/>
      <c r="E11" s="1"/>
      <c r="F11" s="1"/>
      <c r="G11" s="1" t="s">
        <v>3</v>
      </c>
      <c r="H11" s="1"/>
      <c r="I11" s="1"/>
    </row>
    <row r="12" spans="1:18" ht="319.5" x14ac:dyDescent="0.4">
      <c r="A12" s="1"/>
      <c r="B12" s="1"/>
      <c r="C12" s="1"/>
      <c r="D12" s="1"/>
      <c r="E12" s="1"/>
      <c r="F12" s="1"/>
      <c r="G12" s="1" t="s">
        <v>853</v>
      </c>
      <c r="H12" s="1" t="s">
        <v>73</v>
      </c>
      <c r="I12" s="64"/>
    </row>
    <row r="13" spans="1:18" ht="58" x14ac:dyDescent="0.35">
      <c r="A13" s="1"/>
      <c r="B13" s="1"/>
      <c r="C13" s="1"/>
      <c r="D13" s="1"/>
      <c r="E13" s="1"/>
      <c r="F13" s="1"/>
      <c r="G13" s="1" t="s">
        <v>14</v>
      </c>
      <c r="H13" t="s">
        <v>76</v>
      </c>
      <c r="I13" s="1"/>
    </row>
    <row r="14" spans="1:18" ht="58" x14ac:dyDescent="0.35">
      <c r="A14" s="1"/>
      <c r="B14" s="1"/>
      <c r="C14" s="1"/>
      <c r="D14" s="1"/>
      <c r="E14" s="1"/>
      <c r="F14" s="1"/>
      <c r="G14" s="1" t="s">
        <v>16</v>
      </c>
      <c r="H14" s="1"/>
      <c r="I14" s="1"/>
    </row>
    <row r="15" spans="1:18" ht="87" x14ac:dyDescent="0.35">
      <c r="A15" s="1"/>
      <c r="B15" s="1"/>
      <c r="C15" s="1"/>
      <c r="D15" s="1"/>
      <c r="E15" s="1"/>
      <c r="F15" s="1"/>
      <c r="G15" s="1" t="s">
        <v>17</v>
      </c>
      <c r="H15" s="1" t="s">
        <v>19</v>
      </c>
      <c r="I15" s="1"/>
    </row>
    <row r="16" spans="1:18" ht="87" x14ac:dyDescent="0.35">
      <c r="A16" s="1"/>
      <c r="B16" s="1"/>
      <c r="C16" s="1"/>
      <c r="D16" s="1"/>
      <c r="E16" s="1"/>
      <c r="F16" s="1"/>
      <c r="G16" s="1" t="s">
        <v>20</v>
      </c>
      <c r="H16" s="1" t="s">
        <v>21</v>
      </c>
      <c r="I16" s="1"/>
    </row>
    <row r="17" spans="1:9" ht="116" x14ac:dyDescent="0.35">
      <c r="A17" s="1"/>
      <c r="B17" s="1"/>
      <c r="C17" s="1"/>
      <c r="D17" s="1"/>
      <c r="E17" s="1"/>
      <c r="F17" s="1"/>
      <c r="G17" s="1" t="s">
        <v>75</v>
      </c>
      <c r="H17" s="1" t="s">
        <v>77</v>
      </c>
      <c r="I17" s="1"/>
    </row>
    <row r="18" spans="1:9" ht="29" x14ac:dyDescent="0.35">
      <c r="A18" s="1"/>
      <c r="B18" s="1"/>
      <c r="C18" s="1"/>
      <c r="D18" s="1"/>
      <c r="E18" s="1"/>
      <c r="F18" s="1"/>
      <c r="G18" s="1" t="s">
        <v>78</v>
      </c>
      <c r="H18" s="1" t="s">
        <v>76</v>
      </c>
      <c r="I18" s="1"/>
    </row>
    <row r="19" spans="1:9" ht="43.5" x14ac:dyDescent="0.35">
      <c r="A19" s="1"/>
      <c r="B19" s="1"/>
      <c r="C19" s="1"/>
      <c r="D19" s="1"/>
      <c r="E19" s="1"/>
      <c r="F19" s="1"/>
      <c r="G19" s="1" t="s">
        <v>852</v>
      </c>
      <c r="H19" s="1"/>
      <c r="I19" s="1"/>
    </row>
    <row r="20" spans="1:9" ht="101.5" x14ac:dyDescent="0.35">
      <c r="A20" s="1"/>
      <c r="B20" s="1"/>
      <c r="C20" s="1"/>
      <c r="D20" s="1"/>
      <c r="E20" s="1"/>
      <c r="F20" s="1"/>
      <c r="G20" s="1" t="s">
        <v>79</v>
      </c>
      <c r="H20" t="s">
        <v>80</v>
      </c>
      <c r="I20" s="1"/>
    </row>
    <row r="21" spans="1:9" ht="87" x14ac:dyDescent="0.35">
      <c r="A21" s="1"/>
      <c r="B21" s="1"/>
      <c r="C21" s="1"/>
      <c r="D21" s="1"/>
      <c r="E21" s="1"/>
      <c r="F21" s="1"/>
      <c r="G21" s="1" t="s">
        <v>22</v>
      </c>
      <c r="H21" s="1" t="s">
        <v>23</v>
      </c>
      <c r="I21" s="1"/>
    </row>
    <row r="22" spans="1:9" ht="87" x14ac:dyDescent="0.35">
      <c r="A22" s="1"/>
      <c r="B22" s="1"/>
      <c r="C22" s="1"/>
      <c r="D22" s="1"/>
      <c r="E22" s="1"/>
      <c r="F22" s="1"/>
      <c r="G22" s="1" t="s">
        <v>24</v>
      </c>
      <c r="H22" s="1" t="s">
        <v>25</v>
      </c>
      <c r="I22" s="1"/>
    </row>
    <row r="23" spans="1:9" ht="87" x14ac:dyDescent="0.35">
      <c r="A23" s="1"/>
      <c r="B23" s="1"/>
      <c r="C23" s="1"/>
      <c r="D23" s="1"/>
      <c r="E23" s="1"/>
      <c r="F23" s="1"/>
      <c r="G23" s="1" t="s">
        <v>26</v>
      </c>
      <c r="H23" s="1" t="s">
        <v>27</v>
      </c>
      <c r="I23" s="1"/>
    </row>
    <row r="24" spans="1:9" ht="101.5" x14ac:dyDescent="0.35">
      <c r="A24" s="1"/>
      <c r="B24" s="1"/>
      <c r="C24" s="1"/>
      <c r="D24" s="1"/>
      <c r="E24" s="1"/>
      <c r="F24" s="1"/>
      <c r="G24" s="1" t="s">
        <v>28</v>
      </c>
      <c r="H24" s="1" t="s">
        <v>29</v>
      </c>
      <c r="I24" s="1"/>
    </row>
    <row r="25" spans="1:9" ht="58" x14ac:dyDescent="0.35">
      <c r="A25" s="1"/>
      <c r="B25" s="1"/>
      <c r="C25" s="1"/>
      <c r="D25" s="1"/>
      <c r="E25" s="1"/>
      <c r="F25" s="1"/>
      <c r="G25" s="1" t="s">
        <v>30</v>
      </c>
      <c r="H25" s="1" t="s">
        <v>31</v>
      </c>
      <c r="I25" s="1"/>
    </row>
    <row r="26" spans="1:9" ht="58" x14ac:dyDescent="0.35">
      <c r="A26" s="1"/>
      <c r="B26" s="1"/>
      <c r="C26" s="1"/>
      <c r="D26" s="1"/>
      <c r="E26" s="1"/>
      <c r="F26" s="1"/>
      <c r="G26" s="1" t="s">
        <v>32</v>
      </c>
      <c r="H26" s="1" t="s">
        <v>33</v>
      </c>
      <c r="I26" s="1"/>
    </row>
    <row r="27" spans="1:9" ht="72.5" x14ac:dyDescent="0.35">
      <c r="A27" s="1"/>
      <c r="B27" s="1"/>
      <c r="C27" s="1"/>
      <c r="D27" s="1"/>
      <c r="E27" s="1"/>
      <c r="F27" s="1"/>
      <c r="G27" s="1" t="s">
        <v>84</v>
      </c>
      <c r="H27" s="1" t="s">
        <v>85</v>
      </c>
      <c r="I27" s="1"/>
    </row>
    <row r="28" spans="1:9" ht="58" x14ac:dyDescent="0.35">
      <c r="A28" s="1"/>
      <c r="B28" s="1"/>
      <c r="C28" s="1"/>
      <c r="D28" s="1"/>
      <c r="E28" s="1"/>
      <c r="F28" s="1"/>
      <c r="G28" s="1" t="s">
        <v>86</v>
      </c>
      <c r="H28" s="1" t="s">
        <v>87</v>
      </c>
      <c r="I28" s="1"/>
    </row>
    <row r="29" spans="1:9" ht="72.5" x14ac:dyDescent="0.35">
      <c r="A29" s="1"/>
      <c r="B29" s="1"/>
      <c r="C29" s="1"/>
      <c r="D29" s="1"/>
      <c r="E29" s="1"/>
      <c r="F29" s="1"/>
      <c r="G29" s="1" t="s">
        <v>88</v>
      </c>
      <c r="H29" s="1"/>
      <c r="I29" s="1"/>
    </row>
    <row r="30" spans="1:9" ht="159.5" x14ac:dyDescent="0.35">
      <c r="A30" s="1"/>
      <c r="B30" s="1"/>
      <c r="C30" s="1"/>
      <c r="D30" s="1"/>
      <c r="E30" s="1"/>
      <c r="F30" s="1"/>
      <c r="G30" s="1" t="s">
        <v>74</v>
      </c>
      <c r="H30" s="1" t="s">
        <v>81</v>
      </c>
      <c r="I30" s="1"/>
    </row>
    <row r="31" spans="1:9" s="566" customFormat="1" ht="59.25" customHeight="1" x14ac:dyDescent="0.35">
      <c r="A31" s="1"/>
      <c r="B31" s="1"/>
      <c r="C31" s="1"/>
      <c r="D31" s="1"/>
      <c r="E31" s="1"/>
      <c r="F31" s="1"/>
      <c r="G31" s="1" t="s">
        <v>2898</v>
      </c>
      <c r="H31" s="1"/>
      <c r="I31" s="1"/>
    </row>
    <row r="32" spans="1:9" ht="232" x14ac:dyDescent="0.35">
      <c r="A32" s="1"/>
      <c r="B32" s="1"/>
      <c r="C32" s="1"/>
      <c r="D32" s="1"/>
      <c r="E32" s="1"/>
      <c r="F32" s="1"/>
      <c r="G32" s="1" t="s">
        <v>2899</v>
      </c>
      <c r="H32" s="1"/>
      <c r="I32" s="1"/>
    </row>
    <row r="33" spans="1:9" ht="145" x14ac:dyDescent="0.35">
      <c r="A33" s="1"/>
      <c r="B33" s="1"/>
      <c r="C33" s="1"/>
      <c r="D33" s="1"/>
      <c r="E33" s="1"/>
      <c r="F33" s="1"/>
      <c r="G33" s="1" t="s">
        <v>89</v>
      </c>
      <c r="H33" s="1"/>
      <c r="I33" s="1"/>
    </row>
    <row r="34" spans="1:9" ht="116" x14ac:dyDescent="0.35">
      <c r="A34" s="1"/>
      <c r="B34" s="1"/>
      <c r="C34" s="1"/>
      <c r="D34" s="1"/>
      <c r="E34" s="1"/>
      <c r="F34" s="1"/>
      <c r="G34" s="1" t="s">
        <v>34</v>
      </c>
      <c r="H34" s="1" t="s">
        <v>35</v>
      </c>
      <c r="I34" s="1"/>
    </row>
    <row r="35" spans="1:9" ht="72.5" x14ac:dyDescent="0.35">
      <c r="A35" s="1"/>
      <c r="B35" s="1"/>
      <c r="C35" s="1"/>
      <c r="D35" s="1"/>
      <c r="E35" s="1"/>
      <c r="F35" s="1"/>
      <c r="G35" s="1" t="s">
        <v>90</v>
      </c>
      <c r="H35" s="1" t="s">
        <v>91</v>
      </c>
      <c r="I35" s="1"/>
    </row>
    <row r="36" spans="1:9" ht="87" x14ac:dyDescent="0.35">
      <c r="A36" s="1"/>
      <c r="B36" s="1"/>
      <c r="C36" s="1"/>
      <c r="D36" s="1"/>
      <c r="E36" s="1"/>
      <c r="F36" s="1"/>
      <c r="G36" s="1" t="s">
        <v>37</v>
      </c>
      <c r="H36" s="1" t="s">
        <v>38</v>
      </c>
      <c r="I36" s="1"/>
    </row>
    <row r="37" spans="1:9" ht="87" x14ac:dyDescent="0.35">
      <c r="A37" s="1"/>
      <c r="B37" s="1"/>
      <c r="C37" s="1"/>
      <c r="D37" s="1"/>
      <c r="E37" s="1"/>
      <c r="F37" s="1"/>
      <c r="G37" s="1" t="s">
        <v>92</v>
      </c>
      <c r="H37" s="1" t="s">
        <v>38</v>
      </c>
      <c r="I37" s="1"/>
    </row>
    <row r="38" spans="1:9" ht="101.5" x14ac:dyDescent="0.35">
      <c r="A38" s="1"/>
      <c r="B38" s="1"/>
      <c r="C38" s="1"/>
      <c r="D38" s="1"/>
      <c r="E38" s="1"/>
      <c r="F38" s="1"/>
      <c r="G38" s="1" t="s">
        <v>39</v>
      </c>
      <c r="H38" s="1" t="s">
        <v>40</v>
      </c>
      <c r="I38" s="1"/>
    </row>
    <row r="39" spans="1:9" ht="72.5" x14ac:dyDescent="0.35">
      <c r="A39" s="1"/>
      <c r="B39" s="1"/>
      <c r="C39" s="1"/>
      <c r="D39" s="1"/>
      <c r="E39" s="1"/>
      <c r="F39" s="1"/>
      <c r="G39" s="1" t="s">
        <v>93</v>
      </c>
      <c r="H39" s="1" t="s">
        <v>94</v>
      </c>
      <c r="I39" s="1"/>
    </row>
    <row r="40" spans="1:9" ht="101.5" x14ac:dyDescent="0.35">
      <c r="A40" s="1"/>
      <c r="B40" s="1"/>
      <c r="C40" s="1"/>
      <c r="D40" s="1"/>
      <c r="E40" s="1"/>
      <c r="F40" s="1"/>
      <c r="G40" s="1" t="s">
        <v>41</v>
      </c>
      <c r="H40" s="1" t="s">
        <v>42</v>
      </c>
      <c r="I40" s="1"/>
    </row>
    <row r="41" spans="1:9" ht="188.5" x14ac:dyDescent="0.35">
      <c r="A41" s="1"/>
      <c r="B41" s="1"/>
      <c r="C41" s="1"/>
      <c r="D41" s="1"/>
      <c r="E41" s="1"/>
      <c r="F41" s="1"/>
      <c r="G41" s="1" t="s">
        <v>43</v>
      </c>
      <c r="H41" s="1" t="s">
        <v>44</v>
      </c>
      <c r="I41" s="1"/>
    </row>
    <row r="42" spans="1:9" ht="246.5" x14ac:dyDescent="0.35">
      <c r="A42" s="1"/>
      <c r="B42" s="1"/>
      <c r="C42" s="1"/>
      <c r="D42" s="1"/>
      <c r="E42" s="1"/>
      <c r="F42" s="1"/>
      <c r="G42" s="1" t="s">
        <v>45</v>
      </c>
      <c r="H42" s="1" t="s">
        <v>46</v>
      </c>
      <c r="I42" s="1"/>
    </row>
    <row r="43" spans="1:9" ht="58" x14ac:dyDescent="0.35">
      <c r="A43" s="1"/>
      <c r="B43" s="1"/>
      <c r="C43" s="1"/>
      <c r="D43" s="1"/>
      <c r="E43" s="1"/>
      <c r="F43" s="1"/>
      <c r="G43" s="1" t="s">
        <v>47</v>
      </c>
      <c r="H43" s="1" t="s">
        <v>48</v>
      </c>
      <c r="I43" s="1"/>
    </row>
    <row r="44" spans="1:9" ht="58" x14ac:dyDescent="0.35">
      <c r="A44" s="1"/>
      <c r="B44" s="1"/>
      <c r="C44" s="1"/>
      <c r="D44" s="1"/>
      <c r="E44" s="1"/>
      <c r="F44" s="1"/>
      <c r="G44" s="1" t="s">
        <v>49</v>
      </c>
      <c r="H44" s="1" t="s">
        <v>50</v>
      </c>
      <c r="I44" s="1"/>
    </row>
    <row r="45" spans="1:9" ht="43.5" x14ac:dyDescent="0.35">
      <c r="A45" s="1"/>
      <c r="B45" s="1"/>
      <c r="C45" s="1"/>
      <c r="D45" s="1"/>
      <c r="E45" s="1"/>
      <c r="F45" s="1"/>
      <c r="G45" s="1" t="s">
        <v>51</v>
      </c>
      <c r="H45" s="1" t="s">
        <v>52</v>
      </c>
      <c r="I45" s="1"/>
    </row>
    <row r="46" spans="1:9" ht="304.5" x14ac:dyDescent="0.35">
      <c r="A46" s="1"/>
      <c r="B46" s="1"/>
      <c r="C46" s="1"/>
      <c r="D46" s="1"/>
      <c r="E46" s="1"/>
      <c r="F46" s="1"/>
      <c r="G46" s="58" t="s">
        <v>854</v>
      </c>
      <c r="H46" s="1" t="s">
        <v>54</v>
      </c>
      <c r="I46" s="1"/>
    </row>
    <row r="47" spans="1:9" ht="409.5" x14ac:dyDescent="0.35">
      <c r="A47" s="1"/>
      <c r="B47" s="1"/>
      <c r="C47" s="1"/>
      <c r="D47" s="1"/>
      <c r="E47" s="1"/>
      <c r="F47" s="1"/>
      <c r="G47" s="1" t="s">
        <v>55</v>
      </c>
      <c r="H47" s="1" t="s">
        <v>56</v>
      </c>
      <c r="I47" s="1"/>
    </row>
    <row r="48" spans="1:9" ht="58" x14ac:dyDescent="0.35">
      <c r="A48" s="1"/>
      <c r="B48" s="1"/>
      <c r="C48" s="1"/>
      <c r="D48" s="1"/>
      <c r="E48" s="1"/>
      <c r="F48" s="1"/>
      <c r="G48" s="1" t="s">
        <v>57</v>
      </c>
      <c r="H48" s="1" t="s">
        <v>58</v>
      </c>
      <c r="I48" s="1"/>
    </row>
    <row r="49" spans="1:9" ht="72.5" x14ac:dyDescent="0.35">
      <c r="A49" s="1"/>
      <c r="B49" s="1"/>
      <c r="C49" s="1"/>
      <c r="D49" s="1"/>
      <c r="E49" s="1"/>
      <c r="F49" s="1"/>
      <c r="G49" s="1" t="s">
        <v>855</v>
      </c>
      <c r="H49" s="1"/>
      <c r="I49" s="1"/>
    </row>
    <row r="50" spans="1:9" ht="101.5" x14ac:dyDescent="0.35">
      <c r="A50" s="1"/>
      <c r="B50" s="1"/>
      <c r="C50" s="1"/>
      <c r="D50" s="1"/>
      <c r="E50" s="1"/>
      <c r="F50" s="1"/>
      <c r="G50" s="1" t="s">
        <v>59</v>
      </c>
      <c r="H50" s="1" t="s">
        <v>60</v>
      </c>
      <c r="I50" s="1"/>
    </row>
    <row r="51" spans="1:9" ht="72.5" x14ac:dyDescent="0.35">
      <c r="A51" s="1"/>
      <c r="B51" s="1"/>
      <c r="C51" s="1"/>
      <c r="D51" s="1"/>
      <c r="E51" s="1"/>
      <c r="F51" s="1"/>
      <c r="G51" s="1" t="s">
        <v>856</v>
      </c>
      <c r="H51" s="1"/>
      <c r="I51" s="1"/>
    </row>
    <row r="52" spans="1:9" ht="58" x14ac:dyDescent="0.35">
      <c r="A52" s="1"/>
      <c r="B52" s="1"/>
      <c r="C52" s="1"/>
      <c r="D52" s="1"/>
      <c r="E52" s="1"/>
      <c r="F52" s="1"/>
      <c r="G52" s="1" t="s">
        <v>857</v>
      </c>
      <c r="H52" s="1"/>
      <c r="I52" s="1"/>
    </row>
    <row r="53" spans="1:9" ht="72.5" x14ac:dyDescent="0.35">
      <c r="A53" s="1"/>
      <c r="B53" s="1"/>
      <c r="C53" s="1"/>
      <c r="D53" s="1"/>
      <c r="E53" s="1"/>
      <c r="F53" s="1"/>
      <c r="G53" s="1" t="s">
        <v>858</v>
      </c>
      <c r="H53" s="1"/>
      <c r="I53" s="1"/>
    </row>
    <row r="54" spans="1:9" ht="130.5" x14ac:dyDescent="0.35">
      <c r="A54" s="1"/>
      <c r="B54" s="1"/>
      <c r="C54" s="1"/>
      <c r="D54" s="1"/>
      <c r="E54" s="1"/>
      <c r="F54" s="1"/>
      <c r="G54" s="1" t="s">
        <v>859</v>
      </c>
      <c r="H54" s="1" t="s">
        <v>70</v>
      </c>
      <c r="I54" s="1"/>
    </row>
    <row r="55" spans="1:9" ht="72.5" x14ac:dyDescent="0.35">
      <c r="A55" s="1"/>
      <c r="B55" s="1"/>
      <c r="C55" s="1"/>
      <c r="D55" s="1"/>
      <c r="E55" s="1"/>
      <c r="F55" s="1"/>
      <c r="G55" s="1" t="s">
        <v>61</v>
      </c>
      <c r="H55" s="1" t="s">
        <v>62</v>
      </c>
      <c r="I55" s="1"/>
    </row>
    <row r="56" spans="1:9" ht="72.5" x14ac:dyDescent="0.35">
      <c r="A56" s="1"/>
      <c r="B56" s="1"/>
      <c r="C56" s="1"/>
      <c r="D56" s="1"/>
      <c r="E56" s="1"/>
      <c r="F56" s="1"/>
      <c r="G56" s="1" t="s">
        <v>63</v>
      </c>
      <c r="H56" s="1" t="s">
        <v>64</v>
      </c>
      <c r="I56" s="1"/>
    </row>
    <row r="57" spans="1:9" ht="87" x14ac:dyDescent="0.35">
      <c r="A57" s="1"/>
      <c r="B57" s="1"/>
      <c r="C57" s="1"/>
      <c r="D57" s="1"/>
      <c r="E57" s="1"/>
      <c r="F57" s="1"/>
      <c r="G57" s="1" t="s">
        <v>65</v>
      </c>
      <c r="H57" s="1" t="s">
        <v>66</v>
      </c>
      <c r="I57" s="1"/>
    </row>
    <row r="58" spans="1:9" ht="43.5" x14ac:dyDescent="0.35">
      <c r="A58" s="1"/>
      <c r="B58" s="1"/>
      <c r="C58" s="1"/>
      <c r="D58" s="1"/>
      <c r="E58" s="1"/>
      <c r="F58" s="1"/>
      <c r="G58" s="1" t="s">
        <v>67</v>
      </c>
      <c r="H58" s="1" t="s">
        <v>68</v>
      </c>
      <c r="I58" s="1"/>
    </row>
    <row r="59" spans="1:9" ht="145" x14ac:dyDescent="0.35">
      <c r="A59" s="1"/>
      <c r="B59" s="1"/>
      <c r="C59" s="1"/>
      <c r="D59" s="1"/>
      <c r="E59" s="1"/>
      <c r="F59" s="1"/>
      <c r="G59" s="1" t="s">
        <v>71</v>
      </c>
      <c r="H59" s="1" t="s">
        <v>72</v>
      </c>
      <c r="I59" s="1"/>
    </row>
    <row r="60" spans="1:9" ht="101.5" x14ac:dyDescent="0.35">
      <c r="A60" s="1"/>
      <c r="B60" s="1"/>
      <c r="C60" s="1"/>
      <c r="D60" s="1"/>
      <c r="E60" s="1"/>
      <c r="F60" s="1"/>
      <c r="G60" s="1" t="s">
        <v>860</v>
      </c>
      <c r="H60" s="1"/>
      <c r="I60" s="1"/>
    </row>
    <row r="61" spans="1:9" x14ac:dyDescent="0.35">
      <c r="A61" s="1"/>
      <c r="B61" s="1"/>
      <c r="C61" s="1"/>
      <c r="D61" s="1"/>
      <c r="E61" s="1"/>
      <c r="F61" s="1"/>
      <c r="G61" s="1" t="s">
        <v>96</v>
      </c>
      <c r="H61" t="s">
        <v>98</v>
      </c>
      <c r="I61" s="1"/>
    </row>
    <row r="62" spans="1:9" ht="58" x14ac:dyDescent="0.35">
      <c r="A62" s="1"/>
      <c r="B62" s="1"/>
      <c r="C62" s="1"/>
      <c r="D62" s="1"/>
      <c r="F62" s="1"/>
      <c r="G62" s="1" t="s">
        <v>97</v>
      </c>
      <c r="H62" s="1" t="s">
        <v>99</v>
      </c>
      <c r="I62" s="1"/>
    </row>
    <row r="63" spans="1:9" x14ac:dyDescent="0.35">
      <c r="A63" s="1"/>
      <c r="B63" s="1"/>
      <c r="C63" s="1"/>
      <c r="D63" s="1"/>
      <c r="F63" s="1"/>
      <c r="G63" s="1"/>
    </row>
  </sheetData>
  <mergeCells count="3">
    <mergeCell ref="A8:B8"/>
    <mergeCell ref="C8:F8"/>
    <mergeCell ref="G8:I8"/>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4D2E41-2780-4480-874C-D1C7918022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72</vt:i4>
      </vt:variant>
    </vt:vector>
  </HeadingPairs>
  <TitlesOfParts>
    <vt:vector size="72" baseType="lpstr">
      <vt:lpstr>Tests and Labs </vt:lpstr>
      <vt:lpstr>example</vt:lpstr>
      <vt:lpstr>Lab List</vt:lpstr>
      <vt:lpstr>Summary of responded labs</vt:lpstr>
      <vt:lpstr>Consolidated Table</vt:lpstr>
      <vt:lpstr>Lab progress  </vt:lpstr>
      <vt:lpstr>Geographical spread</vt:lpstr>
      <vt:lpstr>Local &amp; Int. Participants</vt:lpstr>
      <vt:lpstr>University Labs</vt:lpstr>
      <vt:lpstr>International Lab collaboration</vt:lpstr>
      <vt:lpstr>ALS</vt:lpstr>
      <vt:lpstr>confirm - ALS</vt:lpstr>
      <vt:lpstr>Bionos Biotech S.L. </vt:lpstr>
      <vt:lpstr>confirm - Bionos Biotech S.L.</vt:lpstr>
      <vt:lpstr>BioSel Laboratory Solutions</vt:lpstr>
      <vt:lpstr>confirm - BioSel Lab Solutions</vt:lpstr>
      <vt:lpstr>Botanichem</vt:lpstr>
      <vt:lpstr>Campden BRI.</vt:lpstr>
      <vt:lpstr>confirm - Campden BRI.</vt:lpstr>
      <vt:lpstr>Chromessence S.L. </vt:lpstr>
      <vt:lpstr>confirm - Chromessence S.L.</vt:lpstr>
      <vt:lpstr>Consulting Chemical Laboratorie</vt:lpstr>
      <vt:lpstr>confirm - Consulting Chemical L</vt:lpstr>
      <vt:lpstr>Durban University of Technology</vt:lpstr>
      <vt:lpstr>confirm - Durban Uni of Tech</vt:lpstr>
      <vt:lpstr>Eurofins</vt:lpstr>
      <vt:lpstr>confirm - Eurofins</vt:lpstr>
      <vt:lpstr>Future Cosmetics CC</vt:lpstr>
      <vt:lpstr>confirm - Future Cosmetics</vt:lpstr>
      <vt:lpstr>KLM HIGH-giene</vt:lpstr>
      <vt:lpstr>confirm - KLM HIGH-giene</vt:lpstr>
      <vt:lpstr>Labserve</vt:lpstr>
      <vt:lpstr>confirm - Labserve</vt:lpstr>
      <vt:lpstr>LAUS GmbH</vt:lpstr>
      <vt:lpstr>confirm - LAUS GmbH</vt:lpstr>
      <vt:lpstr>Lexva Analytique</vt:lpstr>
      <vt:lpstr>confirm - Lexva Analytique</vt:lpstr>
      <vt:lpstr>M &amp; L Laboratory Services (Pty)</vt:lpstr>
      <vt:lpstr>confirm - M&amp;L Laboratory </vt:lpstr>
      <vt:lpstr>MEDUNSA The Photobiology Lab.</vt:lpstr>
      <vt:lpstr>confirm - MEDUNSA photobiology</vt:lpstr>
      <vt:lpstr>MEDUNSA School of Pharmacy</vt:lpstr>
      <vt:lpstr>confirm - MEDUNSA Sc pharmacy</vt:lpstr>
      <vt:lpstr>Merieux NutriSciences</vt:lpstr>
      <vt:lpstr>confirm - Merieux NutriSciences</vt:lpstr>
      <vt:lpstr>Microchem Lab Services (Pty) Lt</vt:lpstr>
      <vt:lpstr>confirm - Microchem Lab</vt:lpstr>
      <vt:lpstr>Nelson Mandela University</vt:lpstr>
      <vt:lpstr>Nosa (Aspirata)</vt:lpstr>
      <vt:lpstr>confirm - Nosa</vt:lpstr>
      <vt:lpstr>NSI Testing Centre</vt:lpstr>
      <vt:lpstr>confirm - NSI testing centre</vt:lpstr>
      <vt:lpstr>Nutrasource</vt:lpstr>
      <vt:lpstr>confirm - Nutrasource</vt:lpstr>
      <vt:lpstr>Precision Oil Laboratories</vt:lpstr>
      <vt:lpstr>confirm - Precision Oil</vt:lpstr>
      <vt:lpstr>Protechnik Laboratories</vt:lpstr>
      <vt:lpstr>confirm - Protechnik Labs</vt:lpstr>
      <vt:lpstr>SciCorp Laboratories</vt:lpstr>
      <vt:lpstr>confirm - SciCorp Labs</vt:lpstr>
      <vt:lpstr>Southern cross university Lab</vt:lpstr>
      <vt:lpstr>confirm - Southern Cross Uni La</vt:lpstr>
      <vt:lpstr>SMT Labs</vt:lpstr>
      <vt:lpstr>confirm - SMT Labs</vt:lpstr>
      <vt:lpstr>Stellenbosch University</vt:lpstr>
      <vt:lpstr>confirm - Stellenbosch Uni</vt:lpstr>
      <vt:lpstr>University of the Free state</vt:lpstr>
      <vt:lpstr>University of KwaZulu-Natal </vt:lpstr>
      <vt:lpstr>confirm - Uni of KZN</vt:lpstr>
      <vt:lpstr>V&amp;M Analytical Toxicology Labor</vt:lpstr>
      <vt:lpstr>confirm - V&amp;M Analytical Toxico</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Berry</dc:creator>
  <cp:lastModifiedBy>giz</cp:lastModifiedBy>
  <dcterms:created xsi:type="dcterms:W3CDTF">2020-06-24T11:15:34Z</dcterms:created>
  <dcterms:modified xsi:type="dcterms:W3CDTF">2021-08-16T08:42:19Z</dcterms:modified>
</cp:coreProperties>
</file>